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49-1" sheetId="4" r:id="rId1"/>
  </sheets>
  <calcPr calcId="124519"/>
</workbook>
</file>

<file path=xl/calcChain.xml><?xml version="1.0" encoding="utf-8"?>
<calcChain xmlns="http://schemas.openxmlformats.org/spreadsheetml/2006/main">
  <c r="I17" i="4"/>
  <c r="H17"/>
  <c r="I70"/>
  <c r="J71"/>
  <c r="H71"/>
  <c r="G71"/>
  <c r="I66"/>
  <c r="H66"/>
  <c r="H64"/>
  <c r="H63"/>
  <c r="H60"/>
  <c r="I65"/>
  <c r="H65"/>
  <c r="I62"/>
  <c r="H62"/>
  <c r="I61"/>
  <c r="H61"/>
  <c r="I59"/>
  <c r="H59"/>
  <c r="H58"/>
  <c r="H57"/>
  <c r="J55"/>
  <c r="I55"/>
  <c r="H55"/>
  <c r="G55"/>
  <c r="J54"/>
  <c r="I53"/>
  <c r="J52"/>
  <c r="I52"/>
  <c r="H52"/>
  <c r="G52"/>
  <c r="J51"/>
  <c r="I51"/>
  <c r="H51"/>
  <c r="G51"/>
  <c r="I49"/>
  <c r="I39"/>
  <c r="I31"/>
  <c r="I15"/>
  <c r="H16"/>
  <c r="H13"/>
  <c r="I69"/>
  <c r="I68"/>
  <c r="F31"/>
  <c r="F39"/>
  <c r="F38"/>
  <c r="F30"/>
  <c r="F29"/>
  <c r="F16"/>
  <c r="F69"/>
  <c r="F68"/>
  <c r="F70" s="1"/>
  <c r="F65"/>
  <c r="F64"/>
  <c r="F63"/>
  <c r="F62"/>
  <c r="F61"/>
  <c r="F60"/>
  <c r="F59"/>
  <c r="F58"/>
  <c r="F57"/>
  <c r="F54"/>
  <c r="F53"/>
  <c r="F52"/>
  <c r="F51"/>
  <c r="F48"/>
  <c r="F47"/>
  <c r="F46"/>
  <c r="F45"/>
  <c r="F44"/>
  <c r="F43"/>
  <c r="F42"/>
  <c r="F41"/>
  <c r="F37"/>
  <c r="F36"/>
  <c r="F35"/>
  <c r="F34"/>
  <c r="F33"/>
  <c r="F28"/>
  <c r="F27"/>
  <c r="F26"/>
  <c r="F25"/>
  <c r="F24"/>
  <c r="F23"/>
  <c r="F22"/>
  <c r="F21"/>
  <c r="F20"/>
  <c r="F19"/>
  <c r="F15"/>
  <c r="F17" s="1"/>
  <c r="F12"/>
  <c r="F11"/>
  <c r="F13" s="1"/>
  <c r="I71" l="1"/>
  <c r="F66"/>
  <c r="F55"/>
  <c r="F49"/>
  <c r="F71" l="1"/>
</calcChain>
</file>

<file path=xl/sharedStrings.xml><?xml version="1.0" encoding="utf-8"?>
<sst xmlns="http://schemas.openxmlformats.org/spreadsheetml/2006/main" count="144" uniqueCount="93">
  <si>
    <t>№</t>
  </si>
  <si>
    <t>Наименование работ (мероприятий)</t>
  </si>
  <si>
    <t>Ед.</t>
  </si>
  <si>
    <t>Цена за</t>
  </si>
  <si>
    <t>Объем</t>
  </si>
  <si>
    <t>п.п.</t>
  </si>
  <si>
    <t>изм.</t>
  </si>
  <si>
    <t>ед.</t>
  </si>
  <si>
    <t>на ед.</t>
  </si>
  <si>
    <t>руб.</t>
  </si>
  <si>
    <t>1.</t>
  </si>
  <si>
    <t>2.</t>
  </si>
  <si>
    <t>3.</t>
  </si>
  <si>
    <t>4.</t>
  </si>
  <si>
    <t>5.</t>
  </si>
  <si>
    <t>6.</t>
  </si>
  <si>
    <t>м.кв.</t>
  </si>
  <si>
    <t>Цоколь</t>
  </si>
  <si>
    <t>окраска ранее окрашенных поверхностей цоколя</t>
  </si>
  <si>
    <t>всего по разделу</t>
  </si>
  <si>
    <t>шт.</t>
  </si>
  <si>
    <t>Внутренняя отделка в подъездах</t>
  </si>
  <si>
    <t>кв.м.</t>
  </si>
  <si>
    <t>окраска радиаторов и труб отопления</t>
  </si>
  <si>
    <t>смена кранов (шаровой ф 15) отопление</t>
  </si>
  <si>
    <t>смена кранов (шаровой ф 20) отопление</t>
  </si>
  <si>
    <t>смена кранов (шаровой ф 25) отопление</t>
  </si>
  <si>
    <t>смена кранов (шаровой ф 32) отопление</t>
  </si>
  <si>
    <t>смена кранов (шаровой ф40) отопление</t>
  </si>
  <si>
    <t>смена кранов (шаровой ф 50) отопление</t>
  </si>
  <si>
    <t>м.п.</t>
  </si>
  <si>
    <t>ремонт грязевиков</t>
  </si>
  <si>
    <t>установка воздухоотводчика</t>
  </si>
  <si>
    <t>установка манометров</t>
  </si>
  <si>
    <t>Электромонтажные работы</t>
  </si>
  <si>
    <t>замена лампочек в местах общего пользования</t>
  </si>
  <si>
    <t>ремонт силовых щитов</t>
  </si>
  <si>
    <t>Благоустройство</t>
  </si>
  <si>
    <t>завоз песка (желтый)</t>
  </si>
  <si>
    <t>м.куб.</t>
  </si>
  <si>
    <t>побелка деревьев, бордюров известью</t>
  </si>
  <si>
    <t>ремонт ливневых выпусков</t>
  </si>
  <si>
    <t>выкашивание газонов</t>
  </si>
  <si>
    <t>10 м.кв.</t>
  </si>
  <si>
    <t xml:space="preserve">Итого  стоимость работ </t>
  </si>
  <si>
    <t>ремонт напольного покрытия из керамической плитки</t>
  </si>
  <si>
    <t>Инженерные сети (отопление)</t>
  </si>
  <si>
    <t>Инженерные сети (горячее водоснабжение)</t>
  </si>
  <si>
    <t>смена запорной и регулировочной арматуры (задвижки до 80 мм) - отопление</t>
  </si>
  <si>
    <t>смена кранов (шаровой ф 25) ГВС</t>
  </si>
  <si>
    <t>смена кранов (шаровой ф 32) ГВС</t>
  </si>
  <si>
    <t>ревизия вентелей ф до 32мм ГВС</t>
  </si>
  <si>
    <t>смена тройника канализационн. Трубы 100/50</t>
  </si>
  <si>
    <t xml:space="preserve">смена тройника канализационн. Трубы 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</si>
  <si>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</si>
  <si>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</si>
  <si>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</si>
  <si>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</si>
  <si>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</si>
  <si>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Инженерные сети (холодное водоснабжение и водоотведение)</t>
  </si>
  <si>
    <t>проф. чистка лежаков</t>
  </si>
  <si>
    <t>п.м</t>
  </si>
  <si>
    <t>замена выключателей</t>
  </si>
  <si>
    <t>установка светильников (внутреннее освещение)</t>
  </si>
  <si>
    <t>окраска дворового оборудования</t>
  </si>
  <si>
    <t>установка детского оборудования</t>
  </si>
  <si>
    <t>ремонт лавочек</t>
  </si>
  <si>
    <t>Утверждаю:</t>
  </si>
  <si>
    <t>Директор ООО "УправДом"</t>
  </si>
  <si>
    <t>И.А. Шепелев</t>
  </si>
  <si>
    <t>"____"________________2013г.</t>
  </si>
  <si>
    <t>Согласовано с собственниками помещений:</t>
  </si>
  <si>
    <t xml:space="preserve">(подпись)    </t>
  </si>
  <si>
    <t>(расшифровка Ф.И.О.)</t>
  </si>
  <si>
    <t xml:space="preserve">План работ по техническому обслуживанию и текущему ремонту на 2014г. </t>
  </si>
  <si>
    <t>оштукатуривание</t>
  </si>
  <si>
    <t>ремонт детского оборудования</t>
  </si>
  <si>
    <t>установка декоративного ограждения</t>
  </si>
  <si>
    <t>Котельная</t>
  </si>
  <si>
    <t>2</t>
  </si>
  <si>
    <t>промывка теплообменников</t>
  </si>
  <si>
    <t>д.49/1 по пр-ту Московскому</t>
  </si>
  <si>
    <t>ревизия вентелей ф до 32мм ОЖД</t>
  </si>
  <si>
    <t>Стоимость всего</t>
  </si>
  <si>
    <t>8</t>
  </si>
  <si>
    <t>пневмогидропромывка и опрессовка</t>
  </si>
  <si>
    <t>Выполнение по кварталам</t>
  </si>
  <si>
    <t>1 кварт</t>
  </si>
  <si>
    <t>2кварт</t>
  </si>
  <si>
    <t>3кварт</t>
  </si>
  <si>
    <t>4кварт</t>
  </si>
  <si>
    <t>собственник  кв.№  _____     ________</t>
  </si>
  <si>
    <t>собственник  кв.№  _____   _________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</si>
</sst>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 wrapText="1"/>
    </xf>
    <xf numFmtId="0" fontId="0" fillId="0" borderId="27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/>
    <xf numFmtId="0" fontId="5" fillId="0" borderId="21" xfId="0" applyFont="1" applyBorder="1"/>
    <xf numFmtId="0" fontId="0" fillId="0" borderId="21" xfId="0" applyFill="1" applyBorder="1"/>
    <xf numFmtId="0" fontId="0" fillId="0" borderId="22" xfId="0" applyBorder="1"/>
    <xf numFmtId="0" fontId="6" fillId="0" borderId="0" xfId="0" applyFont="1" applyAlignment="1">
      <alignment horizontal="right" wrapText="1"/>
    </xf>
    <xf numFmtId="0" fontId="7" fillId="0" borderId="22" xfId="0" applyFont="1" applyBorder="1"/>
    <xf numFmtId="0" fontId="8" fillId="0" borderId="0" xfId="0" applyFont="1" applyFill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49" fontId="3" fillId="0" borderId="24" xfId="1" applyNumberFormat="1" applyFont="1" applyFill="1" applyBorder="1" applyAlignment="1">
      <alignment horizontal="left" vertical="center" wrapText="1"/>
    </xf>
    <xf numFmtId="49" fontId="3" fillId="0" borderId="25" xfId="1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/>
    <xf numFmtId="0" fontId="5" fillId="0" borderId="25" xfId="0" applyFont="1" applyFill="1" applyBorder="1" applyAlignment="1"/>
    <xf numFmtId="49" fontId="3" fillId="0" borderId="18" xfId="1" applyNumberFormat="1" applyFont="1" applyFill="1" applyBorder="1" applyAlignment="1">
      <alignment horizontal="left" vertical="center" wrapText="1"/>
    </xf>
    <xf numFmtId="49" fontId="3" fillId="0" borderId="19" xfId="1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/>
    <xf numFmtId="0" fontId="5" fillId="0" borderId="19" xfId="0" applyFont="1" applyFill="1" applyBorder="1" applyAlignment="1"/>
    <xf numFmtId="164" fontId="9" fillId="0" borderId="19" xfId="0" applyNumberFormat="1" applyFont="1" applyFill="1" applyBorder="1"/>
    <xf numFmtId="49" fontId="3" fillId="0" borderId="23" xfId="1" applyNumberFormat="1" applyFont="1" applyFill="1" applyBorder="1" applyAlignment="1">
      <alignment horizontal="left" vertical="center" wrapText="1"/>
    </xf>
    <xf numFmtId="49" fontId="3" fillId="0" borderId="17" xfId="1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/>
    <xf numFmtId="0" fontId="5" fillId="0" borderId="17" xfId="0" applyFont="1" applyFill="1" applyBorder="1"/>
    <xf numFmtId="49" fontId="3" fillId="0" borderId="32" xfId="1" applyNumberFormat="1" applyFont="1" applyFill="1" applyBorder="1" applyAlignment="1">
      <alignment horizontal="left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/>
    <xf numFmtId="0" fontId="5" fillId="0" borderId="16" xfId="0" applyFont="1" applyFill="1" applyBorder="1"/>
    <xf numFmtId="164" fontId="5" fillId="0" borderId="10" xfId="0" applyNumberFormat="1" applyFont="1" applyFill="1" applyBorder="1"/>
    <xf numFmtId="49" fontId="3" fillId="0" borderId="19" xfId="1" applyNumberFormat="1" applyFont="1" applyFill="1" applyBorder="1" applyAlignment="1">
      <alignment horizontal="left" vertical="center" wrapText="1"/>
    </xf>
    <xf numFmtId="0" fontId="5" fillId="0" borderId="19" xfId="0" applyFont="1" applyFill="1" applyBorder="1"/>
    <xf numFmtId="3" fontId="3" fillId="0" borderId="19" xfId="1" applyNumberFormat="1" applyFont="1" applyFill="1" applyBorder="1" applyAlignment="1">
      <alignment horizontal="center" vertical="center" wrapText="1"/>
    </xf>
    <xf numFmtId="49" fontId="3" fillId="0" borderId="25" xfId="1" applyNumberFormat="1" applyFont="1" applyFill="1" applyBorder="1" applyAlignment="1">
      <alignment horizontal="left" vertical="center" wrapText="1"/>
    </xf>
    <xf numFmtId="3" fontId="3" fillId="0" borderId="25" xfId="1" applyNumberFormat="1" applyFont="1" applyFill="1" applyBorder="1" applyAlignment="1">
      <alignment horizontal="center" vertical="center" wrapText="1"/>
    </xf>
    <xf numFmtId="0" fontId="5" fillId="0" borderId="25" xfId="0" applyFont="1" applyFill="1" applyBorder="1"/>
    <xf numFmtId="44" fontId="9" fillId="0" borderId="25" xfId="1" applyNumberFormat="1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/>
    <xf numFmtId="0" fontId="2" fillId="0" borderId="13" xfId="0" applyFont="1" applyFill="1" applyBorder="1" applyAlignment="1">
      <alignment horizontal="center" vertical="center" wrapText="1"/>
    </xf>
    <xf numFmtId="164" fontId="5" fillId="0" borderId="20" xfId="0" applyNumberFormat="1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35" xfId="0" applyNumberFormat="1" applyFont="1" applyFill="1" applyBorder="1"/>
    <xf numFmtId="164" fontId="5" fillId="0" borderId="11" xfId="0" applyNumberFormat="1" applyFont="1" applyFill="1" applyBorder="1"/>
    <xf numFmtId="164" fontId="5" fillId="0" borderId="34" xfId="0" applyNumberFormat="1" applyFont="1" applyFill="1" applyBorder="1"/>
    <xf numFmtId="164" fontId="5" fillId="0" borderId="33" xfId="0" applyNumberFormat="1" applyFont="1" applyFill="1" applyBorder="1"/>
    <xf numFmtId="164" fontId="5" fillId="0" borderId="13" xfId="0" applyNumberFormat="1" applyFont="1" applyFill="1" applyBorder="1"/>
    <xf numFmtId="164" fontId="3" fillId="0" borderId="13" xfId="0" applyNumberFormat="1" applyFont="1" applyFill="1" applyBorder="1"/>
    <xf numFmtId="164" fontId="9" fillId="0" borderId="38" xfId="0" applyNumberFormat="1" applyFont="1" applyFill="1" applyBorder="1" applyAlignment="1">
      <alignment horizontal="right" vertical="center" wrapText="1"/>
    </xf>
    <xf numFmtId="49" fontId="3" fillId="0" borderId="37" xfId="1" applyNumberFormat="1" applyFont="1" applyFill="1" applyBorder="1" applyAlignment="1">
      <alignment horizontal="center" vertical="center" wrapText="1"/>
    </xf>
    <xf numFmtId="164" fontId="5" fillId="0" borderId="37" xfId="0" applyNumberFormat="1" applyFont="1" applyFill="1" applyBorder="1"/>
    <xf numFmtId="0" fontId="5" fillId="0" borderId="37" xfId="0" applyFont="1" applyFill="1" applyBorder="1" applyAlignment="1"/>
    <xf numFmtId="164" fontId="5" fillId="0" borderId="11" xfId="0" applyNumberFormat="1" applyFont="1" applyFill="1" applyBorder="1" applyAlignment="1"/>
    <xf numFmtId="49" fontId="3" fillId="0" borderId="39" xfId="1" applyNumberFormat="1" applyFont="1" applyFill="1" applyBorder="1" applyAlignment="1">
      <alignment horizontal="left" vertical="center" wrapText="1"/>
    </xf>
    <xf numFmtId="164" fontId="5" fillId="0" borderId="17" xfId="0" applyNumberFormat="1" applyFont="1" applyFill="1" applyBorder="1" applyAlignment="1"/>
    <xf numFmtId="0" fontId="5" fillId="0" borderId="37" xfId="0" applyFont="1" applyFill="1" applyBorder="1"/>
    <xf numFmtId="164" fontId="5" fillId="0" borderId="17" xfId="0" applyNumberFormat="1" applyFont="1" applyFill="1" applyBorder="1"/>
    <xf numFmtId="164" fontId="5" fillId="0" borderId="0" xfId="0" applyNumberFormat="1" applyFont="1" applyFill="1" applyBorder="1" applyAlignment="1"/>
    <xf numFmtId="0" fontId="5" fillId="0" borderId="37" xfId="0" applyFont="1" applyBorder="1"/>
    <xf numFmtId="164" fontId="5" fillId="0" borderId="37" xfId="0" applyNumberFormat="1" applyFont="1" applyBorder="1"/>
    <xf numFmtId="0" fontId="5" fillId="0" borderId="40" xfId="0" applyFont="1" applyBorder="1"/>
    <xf numFmtId="0" fontId="5" fillId="0" borderId="20" xfId="0" applyFont="1" applyBorder="1"/>
    <xf numFmtId="164" fontId="5" fillId="0" borderId="20" xfId="0" applyNumberFormat="1" applyFont="1" applyBorder="1"/>
    <xf numFmtId="0" fontId="5" fillId="0" borderId="30" xfId="0" applyFont="1" applyBorder="1"/>
    <xf numFmtId="0" fontId="5" fillId="0" borderId="19" xfId="0" applyFont="1" applyBorder="1"/>
    <xf numFmtId="0" fontId="5" fillId="0" borderId="29" xfId="0" applyFont="1" applyBorder="1"/>
    <xf numFmtId="44" fontId="5" fillId="0" borderId="37" xfId="0" applyNumberFormat="1" applyFont="1" applyBorder="1"/>
    <xf numFmtId="44" fontId="5" fillId="0" borderId="19" xfId="0" applyNumberFormat="1" applyFont="1" applyBorder="1"/>
    <xf numFmtId="164" fontId="5" fillId="0" borderId="19" xfId="0" applyNumberFormat="1" applyFont="1" applyBorder="1"/>
    <xf numFmtId="44" fontId="5" fillId="0" borderId="40" xfId="0" applyNumberFormat="1" applyFont="1" applyBorder="1"/>
    <xf numFmtId="164" fontId="5" fillId="0" borderId="29" xfId="0" applyNumberFormat="1" applyFont="1" applyBorder="1"/>
    <xf numFmtId="164" fontId="0" fillId="0" borderId="0" xfId="0" applyNumberFormat="1"/>
    <xf numFmtId="44" fontId="5" fillId="0" borderId="33" xfId="0" applyNumberFormat="1" applyFont="1" applyFill="1" applyBorder="1" applyAlignment="1">
      <alignment horizontal="right"/>
    </xf>
    <xf numFmtId="0" fontId="5" fillId="0" borderId="20" xfId="0" applyFont="1" applyFill="1" applyBorder="1"/>
    <xf numFmtId="164" fontId="5" fillId="0" borderId="17" xfId="0" applyNumberFormat="1" applyFont="1" applyFill="1" applyBorder="1" applyAlignment="1">
      <alignment horizontal="right"/>
    </xf>
    <xf numFmtId="0" fontId="3" fillId="0" borderId="37" xfId="0" applyFont="1" applyFill="1" applyBorder="1" applyAlignment="1">
      <alignment horizontal="left" wrapText="1"/>
    </xf>
    <xf numFmtId="0" fontId="3" fillId="0" borderId="37" xfId="0" applyFont="1" applyFill="1" applyBorder="1" applyAlignment="1">
      <alignment horizontal="center" wrapText="1"/>
    </xf>
    <xf numFmtId="44" fontId="9" fillId="0" borderId="37" xfId="0" applyNumberFormat="1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right" wrapText="1"/>
    </xf>
    <xf numFmtId="0" fontId="5" fillId="0" borderId="40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164" fontId="5" fillId="0" borderId="1" xfId="0" applyNumberFormat="1" applyFont="1" applyFill="1" applyBorder="1"/>
    <xf numFmtId="44" fontId="9" fillId="0" borderId="37" xfId="1" applyNumberFormat="1" applyFont="1" applyFill="1" applyBorder="1" applyAlignment="1">
      <alignment horizontal="center" vertical="center" wrapText="1"/>
    </xf>
    <xf numFmtId="49" fontId="9" fillId="0" borderId="37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2" fillId="0" borderId="10" xfId="0" applyFont="1" applyFill="1" applyBorder="1" applyAlignment="1">
      <alignment horizontal="center" wrapText="1"/>
    </xf>
    <xf numFmtId="0" fontId="3" fillId="0" borderId="2" xfId="0" applyFont="1" applyFill="1" applyBorder="1"/>
    <xf numFmtId="0" fontId="2" fillId="0" borderId="31" xfId="0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0" fillId="0" borderId="7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8" xfId="1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49" fontId="3" fillId="0" borderId="13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1"/>
  <sheetViews>
    <sheetView tabSelected="1" workbookViewId="0">
      <selection activeCell="M10" sqref="M10"/>
    </sheetView>
  </sheetViews>
  <sheetFormatPr defaultRowHeight="15"/>
  <cols>
    <col min="1" max="1" width="3.85546875" style="9" bestFit="1" customWidth="1"/>
    <col min="2" max="2" width="36.5703125" style="10" customWidth="1"/>
    <col min="3" max="3" width="9.5703125" customWidth="1"/>
    <col min="4" max="4" width="13.42578125" customWidth="1"/>
    <col min="5" max="5" width="6.7109375" customWidth="1"/>
    <col min="6" max="6" width="13.28515625" bestFit="1" customWidth="1"/>
    <col min="7" max="7" width="12.42578125" bestFit="1" customWidth="1"/>
    <col min="8" max="8" width="14.7109375" customWidth="1"/>
    <col min="9" max="9" width="14" customWidth="1"/>
    <col min="10" max="10" width="12.42578125" bestFit="1" customWidth="1"/>
    <col min="11" max="11" width="11.7109375" bestFit="1" customWidth="1"/>
  </cols>
  <sheetData>
    <row r="1" spans="1:10" ht="15.75">
      <c r="F1" s="11"/>
      <c r="H1" s="11" t="s">
        <v>67</v>
      </c>
      <c r="I1" s="11"/>
    </row>
    <row r="2" spans="1:10" ht="15.75">
      <c r="F2" s="11"/>
      <c r="H2" s="11" t="s">
        <v>68</v>
      </c>
      <c r="I2" s="11"/>
    </row>
    <row r="3" spans="1:10" ht="15.75">
      <c r="F3" s="11"/>
      <c r="H3" s="12"/>
      <c r="I3" s="11" t="s">
        <v>69</v>
      </c>
    </row>
    <row r="4" spans="1:10" ht="15.75">
      <c r="F4" s="11"/>
      <c r="H4" s="11" t="s">
        <v>70</v>
      </c>
      <c r="I4" s="11"/>
    </row>
    <row r="5" spans="1:10" ht="27" customHeight="1">
      <c r="A5" s="120" t="s">
        <v>74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32.25" customHeight="1" thickBot="1">
      <c r="A6" s="105" t="s">
        <v>81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32.25" thickBo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83</v>
      </c>
      <c r="G7" s="106" t="s">
        <v>86</v>
      </c>
      <c r="H7" s="107"/>
      <c r="I7" s="107"/>
      <c r="J7" s="108"/>
    </row>
    <row r="8" spans="1:10" ht="32.25" thickBot="1">
      <c r="A8" s="98" t="s">
        <v>5</v>
      </c>
      <c r="B8" s="98"/>
      <c r="C8" s="98" t="s">
        <v>6</v>
      </c>
      <c r="D8" s="98" t="s">
        <v>7</v>
      </c>
      <c r="E8" s="98" t="s">
        <v>8</v>
      </c>
      <c r="F8" s="98" t="s">
        <v>9</v>
      </c>
      <c r="G8" s="99" t="s">
        <v>87</v>
      </c>
      <c r="H8" s="99" t="s">
        <v>88</v>
      </c>
      <c r="I8" s="99" t="s">
        <v>89</v>
      </c>
      <c r="J8" s="99" t="s">
        <v>90</v>
      </c>
    </row>
    <row r="9" spans="1:10" ht="16.5" thickBot="1">
      <c r="A9" s="100" t="s">
        <v>10</v>
      </c>
      <c r="B9" s="101" t="s">
        <v>11</v>
      </c>
      <c r="C9" s="101" t="s">
        <v>12</v>
      </c>
      <c r="D9" s="102" t="s">
        <v>13</v>
      </c>
      <c r="E9" s="101" t="s">
        <v>14</v>
      </c>
      <c r="F9" s="102" t="s">
        <v>15</v>
      </c>
      <c r="G9" s="51">
        <v>7</v>
      </c>
      <c r="H9" s="51">
        <v>8</v>
      </c>
      <c r="I9" s="51">
        <v>9</v>
      </c>
      <c r="J9" s="103">
        <v>10</v>
      </c>
    </row>
    <row r="10" spans="1:10" ht="22.5" customHeight="1" thickBot="1">
      <c r="A10" s="109" t="s">
        <v>17</v>
      </c>
      <c r="B10" s="110"/>
      <c r="C10" s="110"/>
      <c r="D10" s="110"/>
      <c r="E10" s="110"/>
      <c r="F10" s="110"/>
      <c r="G10" s="110"/>
      <c r="H10" s="110"/>
      <c r="I10" s="110"/>
      <c r="J10" s="111"/>
    </row>
    <row r="11" spans="1:10" ht="15.75">
      <c r="A11" s="18"/>
      <c r="B11" s="65" t="s">
        <v>75</v>
      </c>
      <c r="C11" s="61" t="s">
        <v>16</v>
      </c>
      <c r="D11" s="62">
        <v>180</v>
      </c>
      <c r="E11" s="63">
        <v>5</v>
      </c>
      <c r="F11" s="86">
        <f>E11*D11</f>
        <v>900</v>
      </c>
      <c r="G11" s="70"/>
      <c r="H11" s="70"/>
      <c r="I11" s="70"/>
      <c r="J11" s="72"/>
    </row>
    <row r="12" spans="1:10" ht="32.25" thickBot="1">
      <c r="A12" s="18"/>
      <c r="B12" s="19" t="s">
        <v>18</v>
      </c>
      <c r="C12" s="20" t="s">
        <v>16</v>
      </c>
      <c r="D12" s="21">
        <v>134</v>
      </c>
      <c r="E12" s="22">
        <v>5</v>
      </c>
      <c r="F12" s="84">
        <f>D12*E12</f>
        <v>670</v>
      </c>
      <c r="G12" s="76"/>
      <c r="H12" s="76"/>
      <c r="I12" s="76"/>
      <c r="J12" s="77"/>
    </row>
    <row r="13" spans="1:10" ht="16.5" thickBot="1">
      <c r="A13" s="115" t="s">
        <v>19</v>
      </c>
      <c r="B13" s="117"/>
      <c r="C13" s="117"/>
      <c r="D13" s="117"/>
      <c r="E13" s="118"/>
      <c r="F13" s="60">
        <f>SUM(F11:F12)</f>
        <v>1570</v>
      </c>
      <c r="G13" s="73"/>
      <c r="H13" s="74">
        <f>F13</f>
        <v>1570</v>
      </c>
      <c r="I13" s="73"/>
      <c r="J13" s="75"/>
    </row>
    <row r="14" spans="1:10" ht="26.25" customHeight="1" thickBot="1">
      <c r="A14" s="109" t="s">
        <v>21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31.5">
      <c r="A15" s="18"/>
      <c r="B15" s="65" t="s">
        <v>23</v>
      </c>
      <c r="C15" s="61" t="s">
        <v>22</v>
      </c>
      <c r="D15" s="62">
        <v>163</v>
      </c>
      <c r="E15" s="63">
        <v>2</v>
      </c>
      <c r="F15" s="66">
        <f>D15*E15</f>
        <v>326</v>
      </c>
      <c r="G15" s="70"/>
      <c r="H15" s="70"/>
      <c r="I15" s="71">
        <f>F15</f>
        <v>326</v>
      </c>
      <c r="J15" s="72"/>
    </row>
    <row r="16" spans="1:10" ht="32.25" thickBot="1">
      <c r="A16" s="46"/>
      <c r="B16" s="19" t="s">
        <v>45</v>
      </c>
      <c r="C16" s="20" t="s">
        <v>22</v>
      </c>
      <c r="D16" s="21">
        <v>1052</v>
      </c>
      <c r="E16" s="22">
        <v>30</v>
      </c>
      <c r="F16" s="52">
        <f>D16*E16</f>
        <v>31560</v>
      </c>
      <c r="G16" s="76"/>
      <c r="H16" s="80">
        <f>F16</f>
        <v>31560</v>
      </c>
      <c r="I16" s="76"/>
      <c r="J16" s="77"/>
    </row>
    <row r="17" spans="1:13" ht="16.5" thickBot="1">
      <c r="A17" s="48"/>
      <c r="B17" s="116" t="s">
        <v>19</v>
      </c>
      <c r="C17" s="117"/>
      <c r="D17" s="117"/>
      <c r="E17" s="119"/>
      <c r="F17" s="64">
        <f>SUM(F15:F16)</f>
        <v>31886</v>
      </c>
      <c r="G17" s="73"/>
      <c r="H17" s="64">
        <f t="shared" ref="H17:I17" si="0">SUM(H15:H16)</f>
        <v>31560</v>
      </c>
      <c r="I17" s="64">
        <f t="shared" si="0"/>
        <v>326</v>
      </c>
      <c r="J17" s="75"/>
    </row>
    <row r="18" spans="1:13" ht="24" customHeight="1" thickBot="1">
      <c r="A18" s="112" t="s">
        <v>46</v>
      </c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3" s="6" customFormat="1" ht="32.25" thickBot="1">
      <c r="A19" s="125"/>
      <c r="B19" s="65" t="s">
        <v>24</v>
      </c>
      <c r="C19" s="61" t="s">
        <v>20</v>
      </c>
      <c r="D19" s="62">
        <v>362</v>
      </c>
      <c r="E19" s="63">
        <v>12</v>
      </c>
      <c r="F19" s="66">
        <f>D19*E19</f>
        <v>4344</v>
      </c>
      <c r="G19" s="67"/>
      <c r="H19" s="67"/>
      <c r="I19" s="67"/>
      <c r="J19" s="91"/>
      <c r="M19" s="104"/>
    </row>
    <row r="20" spans="1:13" s="6" customFormat="1" ht="31.5">
      <c r="A20" s="125"/>
      <c r="B20" s="23" t="s">
        <v>25</v>
      </c>
      <c r="C20" s="24" t="s">
        <v>20</v>
      </c>
      <c r="D20" s="25">
        <v>406</v>
      </c>
      <c r="E20" s="26">
        <v>15</v>
      </c>
      <c r="F20" s="53">
        <f>E20*D20</f>
        <v>6090</v>
      </c>
      <c r="G20" s="38"/>
      <c r="H20" s="38"/>
      <c r="I20" s="38"/>
      <c r="J20" s="92"/>
    </row>
    <row r="21" spans="1:13" s="6" customFormat="1" ht="31.5">
      <c r="A21" s="125"/>
      <c r="B21" s="23" t="s">
        <v>26</v>
      </c>
      <c r="C21" s="24" t="s">
        <v>20</v>
      </c>
      <c r="D21" s="25">
        <v>482</v>
      </c>
      <c r="E21" s="26">
        <v>8</v>
      </c>
      <c r="F21" s="53">
        <f t="shared" ref="F21:F30" si="1">E21*D21</f>
        <v>3856</v>
      </c>
      <c r="G21" s="38"/>
      <c r="H21" s="38"/>
      <c r="I21" s="38"/>
      <c r="J21" s="92"/>
    </row>
    <row r="22" spans="1:13" s="6" customFormat="1" ht="31.5">
      <c r="A22" s="125"/>
      <c r="B22" s="23" t="s">
        <v>27</v>
      </c>
      <c r="C22" s="24" t="s">
        <v>20</v>
      </c>
      <c r="D22" s="25">
        <v>683</v>
      </c>
      <c r="E22" s="26">
        <v>19</v>
      </c>
      <c r="F22" s="53">
        <f t="shared" si="1"/>
        <v>12977</v>
      </c>
      <c r="G22" s="38"/>
      <c r="H22" s="38"/>
      <c r="I22" s="38"/>
      <c r="J22" s="92"/>
    </row>
    <row r="23" spans="1:13" s="6" customFormat="1" ht="31.5">
      <c r="A23" s="125"/>
      <c r="B23" s="23" t="s">
        <v>28</v>
      </c>
      <c r="C23" s="24" t="s">
        <v>20</v>
      </c>
      <c r="D23" s="25">
        <v>827</v>
      </c>
      <c r="E23" s="26">
        <v>0</v>
      </c>
      <c r="F23" s="53">
        <f>E23*D23</f>
        <v>0</v>
      </c>
      <c r="G23" s="38"/>
      <c r="H23" s="38"/>
      <c r="I23" s="38"/>
      <c r="J23" s="92"/>
    </row>
    <row r="24" spans="1:13" s="6" customFormat="1" ht="31.5">
      <c r="A24" s="125"/>
      <c r="B24" s="23" t="s">
        <v>29</v>
      </c>
      <c r="C24" s="24" t="s">
        <v>20</v>
      </c>
      <c r="D24" s="25">
        <v>1034</v>
      </c>
      <c r="E24" s="26">
        <v>0</v>
      </c>
      <c r="F24" s="53">
        <f>E24*D24</f>
        <v>0</v>
      </c>
      <c r="G24" s="38"/>
      <c r="H24" s="38"/>
      <c r="I24" s="38"/>
      <c r="J24" s="92"/>
    </row>
    <row r="25" spans="1:13" s="6" customFormat="1" ht="47.25">
      <c r="A25" s="125"/>
      <c r="B25" s="23" t="s">
        <v>48</v>
      </c>
      <c r="C25" s="24" t="s">
        <v>20</v>
      </c>
      <c r="D25" s="25">
        <v>7768</v>
      </c>
      <c r="E25" s="26">
        <v>4</v>
      </c>
      <c r="F25" s="53">
        <f>D25*E25</f>
        <v>31072</v>
      </c>
      <c r="G25" s="38"/>
      <c r="H25" s="38"/>
      <c r="I25" s="38"/>
      <c r="J25" s="92"/>
    </row>
    <row r="26" spans="1:13" s="6" customFormat="1" ht="15.75">
      <c r="A26" s="125"/>
      <c r="B26" s="23" t="s">
        <v>31</v>
      </c>
      <c r="C26" s="24" t="s">
        <v>20</v>
      </c>
      <c r="D26" s="27">
        <v>2069</v>
      </c>
      <c r="E26" s="26">
        <v>3</v>
      </c>
      <c r="F26" s="53">
        <f t="shared" si="1"/>
        <v>6207</v>
      </c>
      <c r="G26" s="38"/>
      <c r="H26" s="38"/>
      <c r="I26" s="38"/>
      <c r="J26" s="92"/>
    </row>
    <row r="27" spans="1:13" s="6" customFormat="1" ht="15.75">
      <c r="A27" s="125"/>
      <c r="B27" s="23" t="s">
        <v>32</v>
      </c>
      <c r="C27" s="24" t="s">
        <v>20</v>
      </c>
      <c r="D27" s="25">
        <v>456</v>
      </c>
      <c r="E27" s="26">
        <v>4</v>
      </c>
      <c r="F27" s="53">
        <f t="shared" si="1"/>
        <v>1824</v>
      </c>
      <c r="G27" s="38"/>
      <c r="H27" s="38"/>
      <c r="I27" s="38"/>
      <c r="J27" s="92"/>
    </row>
    <row r="28" spans="1:13" s="6" customFormat="1" ht="15.75">
      <c r="A28" s="125"/>
      <c r="B28" s="23" t="s">
        <v>33</v>
      </c>
      <c r="C28" s="24" t="s">
        <v>20</v>
      </c>
      <c r="D28" s="25">
        <v>665</v>
      </c>
      <c r="E28" s="26">
        <v>12</v>
      </c>
      <c r="F28" s="53">
        <f t="shared" si="1"/>
        <v>7980</v>
      </c>
      <c r="G28" s="38"/>
      <c r="H28" s="38"/>
      <c r="I28" s="38"/>
      <c r="J28" s="92"/>
    </row>
    <row r="29" spans="1:13" s="6" customFormat="1" ht="31.5">
      <c r="A29" s="125"/>
      <c r="B29" s="23" t="s">
        <v>82</v>
      </c>
      <c r="C29" s="24" t="s">
        <v>20</v>
      </c>
      <c r="D29" s="25">
        <v>265</v>
      </c>
      <c r="E29" s="26">
        <v>74</v>
      </c>
      <c r="F29" s="53">
        <f t="shared" si="1"/>
        <v>19610</v>
      </c>
      <c r="G29" s="38"/>
      <c r="H29" s="38"/>
      <c r="I29" s="38"/>
      <c r="J29" s="92"/>
    </row>
    <row r="30" spans="1:13" s="6" customFormat="1" ht="32.25" thickBot="1">
      <c r="A30" s="127"/>
      <c r="B30" s="19" t="s">
        <v>85</v>
      </c>
      <c r="C30" s="20" t="s">
        <v>20</v>
      </c>
      <c r="D30" s="21">
        <v>7000</v>
      </c>
      <c r="E30" s="22">
        <v>1</v>
      </c>
      <c r="F30" s="52">
        <f t="shared" si="1"/>
        <v>7000</v>
      </c>
      <c r="G30" s="38"/>
      <c r="H30" s="38"/>
      <c r="I30" s="38"/>
      <c r="J30" s="92"/>
    </row>
    <row r="31" spans="1:13" s="6" customFormat="1" ht="16.5" thickBot="1">
      <c r="A31" s="116" t="s">
        <v>19</v>
      </c>
      <c r="B31" s="117"/>
      <c r="C31" s="117"/>
      <c r="D31" s="117"/>
      <c r="E31" s="119"/>
      <c r="F31" s="64">
        <f>SUM(F19:F30)</f>
        <v>100960</v>
      </c>
      <c r="G31" s="85"/>
      <c r="H31" s="85"/>
      <c r="I31" s="47">
        <f>F31</f>
        <v>100960</v>
      </c>
      <c r="J31" s="93"/>
    </row>
    <row r="32" spans="1:13" s="6" customFormat="1" ht="28.5" customHeight="1" thickBot="1">
      <c r="A32" s="112" t="s">
        <v>47</v>
      </c>
      <c r="B32" s="113"/>
      <c r="C32" s="113"/>
      <c r="D32" s="113"/>
      <c r="E32" s="113"/>
      <c r="F32" s="113"/>
      <c r="G32" s="113"/>
      <c r="H32" s="113"/>
      <c r="I32" s="113"/>
      <c r="J32" s="114"/>
    </row>
    <row r="33" spans="1:10" s="6" customFormat="1" ht="31.5">
      <c r="A33" s="125"/>
      <c r="B33" s="65" t="s">
        <v>49</v>
      </c>
      <c r="C33" s="61" t="s">
        <v>20</v>
      </c>
      <c r="D33" s="62">
        <v>482</v>
      </c>
      <c r="E33" s="63">
        <v>3</v>
      </c>
      <c r="F33" s="66">
        <f t="shared" ref="F33:F38" si="2">E33*D33</f>
        <v>1446</v>
      </c>
      <c r="G33" s="67"/>
      <c r="H33" s="67"/>
      <c r="I33" s="67"/>
      <c r="J33" s="91"/>
    </row>
    <row r="34" spans="1:10" s="6" customFormat="1" ht="31.5">
      <c r="A34" s="125"/>
      <c r="B34" s="23" t="s">
        <v>50</v>
      </c>
      <c r="C34" s="24" t="s">
        <v>20</v>
      </c>
      <c r="D34" s="25">
        <v>683</v>
      </c>
      <c r="E34" s="26">
        <v>22</v>
      </c>
      <c r="F34" s="53">
        <f t="shared" si="2"/>
        <v>15026</v>
      </c>
      <c r="G34" s="38"/>
      <c r="H34" s="38"/>
      <c r="I34" s="38"/>
      <c r="J34" s="92"/>
    </row>
    <row r="35" spans="1:10" s="6" customFormat="1" ht="31.5">
      <c r="A35" s="125"/>
      <c r="B35" s="23" t="s">
        <v>51</v>
      </c>
      <c r="C35" s="24" t="s">
        <v>20</v>
      </c>
      <c r="D35" s="25">
        <v>265</v>
      </c>
      <c r="E35" s="26">
        <v>235</v>
      </c>
      <c r="F35" s="53">
        <f t="shared" si="2"/>
        <v>62275</v>
      </c>
      <c r="G35" s="38"/>
      <c r="H35" s="38"/>
      <c r="I35" s="38"/>
      <c r="J35" s="92"/>
    </row>
    <row r="36" spans="1:10" s="6" customFormat="1" ht="15.75">
      <c r="A36" s="125"/>
      <c r="B36" s="23" t="s">
        <v>33</v>
      </c>
      <c r="C36" s="24" t="s">
        <v>20</v>
      </c>
      <c r="D36" s="27">
        <v>665</v>
      </c>
      <c r="E36" s="26">
        <v>2</v>
      </c>
      <c r="F36" s="53">
        <f t="shared" si="2"/>
        <v>1330</v>
      </c>
      <c r="G36" s="38"/>
      <c r="H36" s="38"/>
      <c r="I36" s="38"/>
      <c r="J36" s="92"/>
    </row>
    <row r="37" spans="1:10" s="6" customFormat="1" ht="15.75">
      <c r="A37" s="125"/>
      <c r="B37" s="23" t="s">
        <v>31</v>
      </c>
      <c r="C37" s="24" t="s">
        <v>20</v>
      </c>
      <c r="D37" s="27">
        <v>2069</v>
      </c>
      <c r="E37" s="26">
        <v>0</v>
      </c>
      <c r="F37" s="53">
        <f t="shared" si="2"/>
        <v>0</v>
      </c>
      <c r="G37" s="38"/>
      <c r="H37" s="38"/>
      <c r="I37" s="38"/>
      <c r="J37" s="92"/>
    </row>
    <row r="38" spans="1:10" s="6" customFormat="1" ht="32.25" thickBot="1">
      <c r="A38" s="127"/>
      <c r="B38" s="19" t="s">
        <v>85</v>
      </c>
      <c r="C38" s="20" t="s">
        <v>20</v>
      </c>
      <c r="D38" s="21">
        <v>7000</v>
      </c>
      <c r="E38" s="22">
        <v>1</v>
      </c>
      <c r="F38" s="52">
        <f t="shared" si="2"/>
        <v>7000</v>
      </c>
      <c r="G38" s="38"/>
      <c r="H38" s="38"/>
      <c r="I38" s="38"/>
      <c r="J38" s="92"/>
    </row>
    <row r="39" spans="1:10" s="6" customFormat="1" ht="16.5" thickBot="1">
      <c r="A39" s="115" t="s">
        <v>19</v>
      </c>
      <c r="B39" s="117"/>
      <c r="C39" s="117"/>
      <c r="D39" s="117"/>
      <c r="E39" s="119"/>
      <c r="F39" s="64">
        <f>SUM(F33:F38)</f>
        <v>87077</v>
      </c>
      <c r="G39" s="85"/>
      <c r="H39" s="85"/>
      <c r="I39" s="47">
        <f>F39</f>
        <v>87077</v>
      </c>
      <c r="J39" s="93"/>
    </row>
    <row r="40" spans="1:10" s="6" customFormat="1" ht="30.75" customHeight="1" thickBot="1">
      <c r="A40" s="112" t="s">
        <v>59</v>
      </c>
      <c r="B40" s="113"/>
      <c r="C40" s="113"/>
      <c r="D40" s="113"/>
      <c r="E40" s="113"/>
      <c r="F40" s="113"/>
      <c r="G40" s="113"/>
      <c r="H40" s="113"/>
      <c r="I40" s="113"/>
      <c r="J40" s="114"/>
    </row>
    <row r="41" spans="1:10" s="6" customFormat="1" ht="31.5">
      <c r="A41" s="49"/>
      <c r="B41" s="65" t="s">
        <v>52</v>
      </c>
      <c r="C41" s="61" t="s">
        <v>20</v>
      </c>
      <c r="D41" s="62">
        <v>1473</v>
      </c>
      <c r="E41" s="63">
        <v>0</v>
      </c>
      <c r="F41" s="66">
        <f t="shared" ref="F41:F48" si="3">E41*D41</f>
        <v>0</v>
      </c>
      <c r="G41" s="67"/>
      <c r="H41" s="67"/>
      <c r="I41" s="67"/>
      <c r="J41" s="91"/>
    </row>
    <row r="42" spans="1:10" s="6" customFormat="1" ht="31.5">
      <c r="A42" s="49"/>
      <c r="B42" s="23" t="s">
        <v>53</v>
      </c>
      <c r="C42" s="24" t="s">
        <v>20</v>
      </c>
      <c r="D42" s="25">
        <v>2610</v>
      </c>
      <c r="E42" s="26">
        <v>0</v>
      </c>
      <c r="F42" s="53">
        <f t="shared" si="3"/>
        <v>0</v>
      </c>
      <c r="G42" s="38"/>
      <c r="H42" s="38"/>
      <c r="I42" s="38"/>
      <c r="J42" s="92"/>
    </row>
    <row r="43" spans="1:10" s="6" customFormat="1" ht="31.5">
      <c r="A43" s="49"/>
      <c r="B43" s="23" t="s">
        <v>54</v>
      </c>
      <c r="C43" s="24" t="s">
        <v>20</v>
      </c>
      <c r="D43" s="25">
        <v>362</v>
      </c>
      <c r="E43" s="26">
        <v>0</v>
      </c>
      <c r="F43" s="53">
        <f t="shared" si="3"/>
        <v>0</v>
      </c>
      <c r="G43" s="38"/>
      <c r="H43" s="38"/>
      <c r="I43" s="38"/>
      <c r="J43" s="92"/>
    </row>
    <row r="44" spans="1:10" s="6" customFormat="1" ht="31.5">
      <c r="A44" s="49"/>
      <c r="B44" s="23" t="s">
        <v>55</v>
      </c>
      <c r="C44" s="24" t="s">
        <v>20</v>
      </c>
      <c r="D44" s="25">
        <v>406</v>
      </c>
      <c r="E44" s="26">
        <v>4</v>
      </c>
      <c r="F44" s="53">
        <f t="shared" si="3"/>
        <v>1624</v>
      </c>
      <c r="G44" s="38"/>
      <c r="H44" s="38"/>
      <c r="I44" s="38"/>
      <c r="J44" s="92"/>
    </row>
    <row r="45" spans="1:10" s="6" customFormat="1" ht="31.5">
      <c r="A45" s="49"/>
      <c r="B45" s="23" t="s">
        <v>56</v>
      </c>
      <c r="C45" s="24" t="s">
        <v>20</v>
      </c>
      <c r="D45" s="25">
        <v>482</v>
      </c>
      <c r="E45" s="26">
        <v>0</v>
      </c>
      <c r="F45" s="53">
        <f t="shared" si="3"/>
        <v>0</v>
      </c>
      <c r="G45" s="38"/>
      <c r="H45" s="38"/>
      <c r="I45" s="38"/>
      <c r="J45" s="92"/>
    </row>
    <row r="46" spans="1:10" s="6" customFormat="1" ht="31.5">
      <c r="A46" s="49"/>
      <c r="B46" s="23" t="s">
        <v>57</v>
      </c>
      <c r="C46" s="24" t="s">
        <v>20</v>
      </c>
      <c r="D46" s="25">
        <v>683</v>
      </c>
      <c r="E46" s="26">
        <v>25</v>
      </c>
      <c r="F46" s="53">
        <f t="shared" si="3"/>
        <v>17075</v>
      </c>
      <c r="G46" s="38"/>
      <c r="H46" s="38"/>
      <c r="I46" s="38"/>
      <c r="J46" s="92"/>
    </row>
    <row r="47" spans="1:10" s="6" customFormat="1" ht="31.5">
      <c r="A47" s="49"/>
      <c r="B47" s="23" t="s">
        <v>58</v>
      </c>
      <c r="C47" s="24" t="s">
        <v>20</v>
      </c>
      <c r="D47" s="25">
        <v>1034</v>
      </c>
      <c r="E47" s="26">
        <v>0</v>
      </c>
      <c r="F47" s="53">
        <f t="shared" si="3"/>
        <v>0</v>
      </c>
      <c r="G47" s="38"/>
      <c r="H47" s="38"/>
      <c r="I47" s="38"/>
      <c r="J47" s="92"/>
    </row>
    <row r="48" spans="1:10" s="6" customFormat="1" ht="16.5" thickBot="1">
      <c r="A48" s="50"/>
      <c r="B48" s="19" t="s">
        <v>60</v>
      </c>
      <c r="C48" s="20" t="s">
        <v>61</v>
      </c>
      <c r="D48" s="21">
        <v>241</v>
      </c>
      <c r="E48" s="22">
        <v>46</v>
      </c>
      <c r="F48" s="52">
        <f t="shared" si="3"/>
        <v>11086</v>
      </c>
      <c r="G48" s="38"/>
      <c r="H48" s="38"/>
      <c r="I48" s="38"/>
      <c r="J48" s="92"/>
    </row>
    <row r="49" spans="1:10" s="6" customFormat="1" ht="16.5" thickBot="1">
      <c r="A49" s="116" t="s">
        <v>19</v>
      </c>
      <c r="B49" s="117"/>
      <c r="C49" s="117"/>
      <c r="D49" s="117"/>
      <c r="E49" s="119"/>
      <c r="F49" s="69">
        <f>SUM(F41:F48)</f>
        <v>29785</v>
      </c>
      <c r="G49" s="85"/>
      <c r="H49" s="85"/>
      <c r="I49" s="47">
        <f>F49</f>
        <v>29785</v>
      </c>
      <c r="J49" s="93"/>
    </row>
    <row r="50" spans="1:10" ht="27.75" customHeight="1" thickBot="1">
      <c r="A50" s="128" t="s">
        <v>34</v>
      </c>
      <c r="B50" s="129"/>
      <c r="C50" s="129"/>
      <c r="D50" s="129"/>
      <c r="E50" s="129"/>
      <c r="F50" s="129"/>
      <c r="G50" s="129"/>
      <c r="H50" s="129"/>
      <c r="I50" s="129"/>
      <c r="J50" s="130"/>
    </row>
    <row r="51" spans="1:10" ht="31.5">
      <c r="A51" s="126"/>
      <c r="B51" s="28" t="s">
        <v>35</v>
      </c>
      <c r="C51" s="29" t="s">
        <v>20</v>
      </c>
      <c r="D51" s="30">
        <v>51</v>
      </c>
      <c r="E51" s="31">
        <v>245</v>
      </c>
      <c r="F51" s="54">
        <f t="shared" ref="F51:F54" si="4">E51*D51</f>
        <v>12495</v>
      </c>
      <c r="G51" s="78">
        <f>F51/4</f>
        <v>3123.75</v>
      </c>
      <c r="H51" s="78">
        <f>F51/4</f>
        <v>3123.75</v>
      </c>
      <c r="I51" s="78">
        <f>F51/4</f>
        <v>3123.75</v>
      </c>
      <c r="J51" s="81">
        <f>F51/4</f>
        <v>3123.75</v>
      </c>
    </row>
    <row r="52" spans="1:10" ht="15.75">
      <c r="A52" s="126"/>
      <c r="B52" s="28" t="s">
        <v>62</v>
      </c>
      <c r="C52" s="29" t="s">
        <v>20</v>
      </c>
      <c r="D52" s="30">
        <v>241</v>
      </c>
      <c r="E52" s="31">
        <v>45</v>
      </c>
      <c r="F52" s="54">
        <f t="shared" si="4"/>
        <v>10845</v>
      </c>
      <c r="G52" s="78">
        <f>F52/4</f>
        <v>2711.25</v>
      </c>
      <c r="H52" s="78">
        <f>F52/4</f>
        <v>2711.25</v>
      </c>
      <c r="I52" s="78">
        <f>F52/4</f>
        <v>2711.25</v>
      </c>
      <c r="J52" s="81">
        <f>F52/4</f>
        <v>2711.25</v>
      </c>
    </row>
    <row r="53" spans="1:10" ht="15.75">
      <c r="A53" s="126"/>
      <c r="B53" s="28" t="s">
        <v>36</v>
      </c>
      <c r="C53" s="29" t="s">
        <v>20</v>
      </c>
      <c r="D53" s="30">
        <v>1955</v>
      </c>
      <c r="E53" s="31">
        <v>1</v>
      </c>
      <c r="F53" s="54">
        <f t="shared" si="4"/>
        <v>1955</v>
      </c>
      <c r="G53" s="76"/>
      <c r="H53" s="76"/>
      <c r="I53" s="80">
        <f>F53</f>
        <v>1955</v>
      </c>
      <c r="J53" s="77"/>
    </row>
    <row r="54" spans="1:10" ht="32.25" thickBot="1">
      <c r="A54" s="134"/>
      <c r="B54" s="32" t="s">
        <v>63</v>
      </c>
      <c r="C54" s="33" t="s">
        <v>20</v>
      </c>
      <c r="D54" s="34">
        <v>1462</v>
      </c>
      <c r="E54" s="35">
        <v>15</v>
      </c>
      <c r="F54" s="58">
        <f t="shared" si="4"/>
        <v>21930</v>
      </c>
      <c r="G54" s="76"/>
      <c r="H54" s="76"/>
      <c r="I54" s="76"/>
      <c r="J54" s="82">
        <f>F54</f>
        <v>21930</v>
      </c>
    </row>
    <row r="55" spans="1:10" ht="16.5" thickBot="1">
      <c r="A55" s="116" t="s">
        <v>19</v>
      </c>
      <c r="B55" s="117"/>
      <c r="C55" s="117"/>
      <c r="D55" s="117"/>
      <c r="E55" s="119"/>
      <c r="F55" s="55">
        <f>SUM(F51:F54)</f>
        <v>47225</v>
      </c>
      <c r="G55" s="55">
        <f t="shared" ref="G55:J55" si="5">SUM(G51:G54)</f>
        <v>5835</v>
      </c>
      <c r="H55" s="55">
        <f t="shared" si="5"/>
        <v>5835</v>
      </c>
      <c r="I55" s="55">
        <f t="shared" si="5"/>
        <v>7790</v>
      </c>
      <c r="J55" s="36">
        <f t="shared" si="5"/>
        <v>27765</v>
      </c>
    </row>
    <row r="56" spans="1:10" ht="28.5" customHeight="1" thickBot="1">
      <c r="A56" s="128" t="s">
        <v>37</v>
      </c>
      <c r="B56" s="129"/>
      <c r="C56" s="129"/>
      <c r="D56" s="129"/>
      <c r="E56" s="129"/>
      <c r="F56" s="129"/>
      <c r="G56" s="129"/>
      <c r="H56" s="129"/>
      <c r="I56" s="129"/>
      <c r="J56" s="130"/>
    </row>
    <row r="57" spans="1:10" ht="31.5">
      <c r="A57" s="131"/>
      <c r="B57" s="87" t="s">
        <v>77</v>
      </c>
      <c r="C57" s="88" t="s">
        <v>30</v>
      </c>
      <c r="D57" s="89">
        <v>1506.85</v>
      </c>
      <c r="E57" s="90">
        <v>43.8</v>
      </c>
      <c r="F57" s="68">
        <f>D57*E57</f>
        <v>66000.03</v>
      </c>
      <c r="G57" s="70"/>
      <c r="H57" s="71">
        <f>F57</f>
        <v>66000.03</v>
      </c>
      <c r="I57" s="70"/>
      <c r="J57" s="72"/>
    </row>
    <row r="58" spans="1:10" ht="31.5">
      <c r="A58" s="132"/>
      <c r="B58" s="37" t="s">
        <v>65</v>
      </c>
      <c r="C58" s="24" t="s">
        <v>20</v>
      </c>
      <c r="D58" s="25">
        <v>18519.240000000002</v>
      </c>
      <c r="E58" s="38">
        <v>3</v>
      </c>
      <c r="F58" s="56">
        <f>D58*E58</f>
        <v>55557.72</v>
      </c>
      <c r="G58" s="76"/>
      <c r="H58" s="80">
        <f>F58</f>
        <v>55557.72</v>
      </c>
      <c r="I58" s="76"/>
      <c r="J58" s="77"/>
    </row>
    <row r="59" spans="1:10" ht="15.75">
      <c r="A59" s="132"/>
      <c r="B59" s="37" t="s">
        <v>64</v>
      </c>
      <c r="C59" s="39" t="s">
        <v>16</v>
      </c>
      <c r="D59" s="25">
        <v>240</v>
      </c>
      <c r="E59" s="38">
        <v>140</v>
      </c>
      <c r="F59" s="56">
        <f>D59*E59</f>
        <v>33600</v>
      </c>
      <c r="G59" s="76"/>
      <c r="H59" s="79">
        <f>F59/2</f>
        <v>16800</v>
      </c>
      <c r="I59" s="79">
        <f>F59/2</f>
        <v>16800</v>
      </c>
      <c r="J59" s="77"/>
    </row>
    <row r="60" spans="1:10" ht="15.75">
      <c r="A60" s="132"/>
      <c r="B60" s="37" t="s">
        <v>76</v>
      </c>
      <c r="C60" s="39" t="s">
        <v>20</v>
      </c>
      <c r="D60" s="25">
        <v>2852.57</v>
      </c>
      <c r="E60" s="38">
        <v>1</v>
      </c>
      <c r="F60" s="56">
        <f>D60*E60</f>
        <v>2852.57</v>
      </c>
      <c r="G60" s="76"/>
      <c r="H60" s="80">
        <f>F60</f>
        <v>2852.57</v>
      </c>
      <c r="I60" s="76"/>
      <c r="J60" s="77"/>
    </row>
    <row r="61" spans="1:10" ht="15.75">
      <c r="A61" s="132"/>
      <c r="B61" s="37" t="s">
        <v>38</v>
      </c>
      <c r="C61" s="39" t="s">
        <v>39</v>
      </c>
      <c r="D61" s="25">
        <v>450</v>
      </c>
      <c r="E61" s="38">
        <v>11</v>
      </c>
      <c r="F61" s="56">
        <f>E61*D61</f>
        <v>4950</v>
      </c>
      <c r="G61" s="76"/>
      <c r="H61" s="79">
        <f>F61/2</f>
        <v>2475</v>
      </c>
      <c r="I61" s="79">
        <f>F61/2</f>
        <v>2475</v>
      </c>
      <c r="J61" s="77"/>
    </row>
    <row r="62" spans="1:10" ht="35.25" customHeight="1">
      <c r="A62" s="132"/>
      <c r="B62" s="37" t="s">
        <v>40</v>
      </c>
      <c r="C62" s="39" t="s">
        <v>30</v>
      </c>
      <c r="D62" s="25">
        <v>149</v>
      </c>
      <c r="E62" s="38">
        <v>256</v>
      </c>
      <c r="F62" s="56">
        <f>E62*D62</f>
        <v>38144</v>
      </c>
      <c r="G62" s="76"/>
      <c r="H62" s="79">
        <f>F62/2</f>
        <v>19072</v>
      </c>
      <c r="I62" s="79">
        <f>F62/2</f>
        <v>19072</v>
      </c>
      <c r="J62" s="77"/>
    </row>
    <row r="63" spans="1:10" ht="15.75">
      <c r="A63" s="132"/>
      <c r="B63" s="37" t="s">
        <v>41</v>
      </c>
      <c r="C63" s="39" t="s">
        <v>30</v>
      </c>
      <c r="D63" s="25">
        <v>1381</v>
      </c>
      <c r="E63" s="38">
        <v>2</v>
      </c>
      <c r="F63" s="56">
        <f>E63*D63</f>
        <v>2762</v>
      </c>
      <c r="G63" s="76"/>
      <c r="H63" s="80">
        <f t="shared" ref="H63:H64" si="6">F63</f>
        <v>2762</v>
      </c>
      <c r="I63" s="76"/>
      <c r="J63" s="77"/>
    </row>
    <row r="64" spans="1:10" ht="15.75">
      <c r="A64" s="132"/>
      <c r="B64" s="37" t="s">
        <v>66</v>
      </c>
      <c r="C64" s="24" t="s">
        <v>20</v>
      </c>
      <c r="D64" s="25">
        <v>273</v>
      </c>
      <c r="E64" s="38">
        <v>2</v>
      </c>
      <c r="F64" s="56">
        <f>D64*E64</f>
        <v>546</v>
      </c>
      <c r="G64" s="76"/>
      <c r="H64" s="80">
        <f t="shared" si="6"/>
        <v>546</v>
      </c>
      <c r="I64" s="76"/>
      <c r="J64" s="77"/>
    </row>
    <row r="65" spans="1:11" ht="16.5" thickBot="1">
      <c r="A65" s="133"/>
      <c r="B65" s="40" t="s">
        <v>42</v>
      </c>
      <c r="C65" s="41" t="s">
        <v>43</v>
      </c>
      <c r="D65" s="21">
        <v>40</v>
      </c>
      <c r="E65" s="42">
        <v>476.4</v>
      </c>
      <c r="F65" s="57">
        <f>E65*D65</f>
        <v>19056</v>
      </c>
      <c r="G65" s="76"/>
      <c r="H65" s="80">
        <f>F65/3</f>
        <v>6352</v>
      </c>
      <c r="I65" s="80">
        <f>F65/3*2</f>
        <v>12704</v>
      </c>
      <c r="J65" s="77"/>
    </row>
    <row r="66" spans="1:11" ht="16.5" thickBot="1">
      <c r="A66" s="116" t="s">
        <v>19</v>
      </c>
      <c r="B66" s="117"/>
      <c r="C66" s="117"/>
      <c r="D66" s="117"/>
      <c r="E66" s="119"/>
      <c r="F66" s="55">
        <f>SUM(F57:F65)</f>
        <v>223468.32</v>
      </c>
      <c r="G66" s="73"/>
      <c r="H66" s="55">
        <f t="shared" ref="H66:I66" si="7">SUM(H57:H65)</f>
        <v>172417.32</v>
      </c>
      <c r="I66" s="55">
        <f t="shared" si="7"/>
        <v>51051</v>
      </c>
      <c r="J66" s="75"/>
    </row>
    <row r="67" spans="1:11" s="6" customFormat="1" ht="26.25" customHeight="1" thickBot="1">
      <c r="A67" s="122" t="s">
        <v>78</v>
      </c>
      <c r="B67" s="136"/>
      <c r="C67" s="136"/>
      <c r="D67" s="136"/>
      <c r="E67" s="136"/>
      <c r="F67" s="136"/>
      <c r="G67" s="136"/>
      <c r="H67" s="136"/>
      <c r="I67" s="136"/>
      <c r="J67" s="137"/>
    </row>
    <row r="68" spans="1:11" s="6" customFormat="1" ht="15.75">
      <c r="A68" s="116"/>
      <c r="B68" s="65" t="s">
        <v>80</v>
      </c>
      <c r="C68" s="61" t="s">
        <v>20</v>
      </c>
      <c r="D68" s="95">
        <v>7500</v>
      </c>
      <c r="E68" s="96" t="s">
        <v>79</v>
      </c>
      <c r="F68" s="68">
        <f>D68*E68</f>
        <v>15000</v>
      </c>
      <c r="G68" s="67"/>
      <c r="H68" s="67"/>
      <c r="I68" s="62">
        <f>F68</f>
        <v>15000</v>
      </c>
      <c r="J68" s="91"/>
    </row>
    <row r="69" spans="1:11" s="6" customFormat="1" ht="16.5" thickBot="1">
      <c r="A69" s="135"/>
      <c r="B69" s="19" t="s">
        <v>33</v>
      </c>
      <c r="C69" s="20" t="s">
        <v>20</v>
      </c>
      <c r="D69" s="43">
        <v>2300</v>
      </c>
      <c r="E69" s="44" t="s">
        <v>84</v>
      </c>
      <c r="F69" s="57">
        <f>D69*E69</f>
        <v>18400</v>
      </c>
      <c r="G69" s="38"/>
      <c r="H69" s="38"/>
      <c r="I69" s="25">
        <f>F69</f>
        <v>18400</v>
      </c>
      <c r="J69" s="92"/>
    </row>
    <row r="70" spans="1:11" s="6" customFormat="1" ht="16.5" thickBot="1">
      <c r="A70" s="135" t="s">
        <v>19</v>
      </c>
      <c r="B70" s="123"/>
      <c r="C70" s="123"/>
      <c r="D70" s="123"/>
      <c r="E70" s="124"/>
      <c r="F70" s="94">
        <f>SUM(F68:F69)</f>
        <v>33400</v>
      </c>
      <c r="G70" s="38"/>
      <c r="H70" s="38"/>
      <c r="I70" s="94">
        <f>SUM(I68:I69)</f>
        <v>33400</v>
      </c>
      <c r="J70" s="92"/>
    </row>
    <row r="71" spans="1:11" ht="16.5" thickBot="1">
      <c r="A71" s="121" t="s">
        <v>44</v>
      </c>
      <c r="B71" s="138"/>
      <c r="C71" s="138"/>
      <c r="D71" s="138"/>
      <c r="E71" s="139"/>
      <c r="F71" s="59">
        <f>F66+F55+F31+F17+F39+F49+F13+F70</f>
        <v>555371.32000000007</v>
      </c>
      <c r="G71" s="59">
        <f>G66+G55+G31+G17+G39+G49+G13+G70</f>
        <v>5835</v>
      </c>
      <c r="H71" s="59">
        <f t="shared" ref="H71:J71" si="8">H66+H55+H31+H17+H39+H49+H13+H70</f>
        <v>211382.32</v>
      </c>
      <c r="I71" s="59">
        <f t="shared" si="8"/>
        <v>310389</v>
      </c>
      <c r="J71" s="45">
        <f t="shared" si="8"/>
        <v>27765</v>
      </c>
      <c r="K71" s="83"/>
    </row>
    <row r="72" spans="1:11">
      <c r="A72" s="2"/>
      <c r="B72" s="3"/>
      <c r="C72" s="4"/>
      <c r="D72" s="4"/>
      <c r="E72" s="4"/>
      <c r="F72" s="5"/>
    </row>
    <row r="73" spans="1:11" ht="30">
      <c r="A73" s="7"/>
      <c r="B73" s="17" t="s">
        <v>71</v>
      </c>
      <c r="C73" s="6"/>
      <c r="D73" s="6"/>
      <c r="E73" s="6"/>
      <c r="F73" s="6"/>
    </row>
    <row r="74" spans="1:11" ht="30">
      <c r="A74" s="7"/>
      <c r="B74" s="97" t="s">
        <v>91</v>
      </c>
      <c r="C74" s="5"/>
      <c r="D74" s="5"/>
      <c r="E74" s="6"/>
      <c r="F74" s="6"/>
    </row>
    <row r="75" spans="1:11">
      <c r="A75" s="7"/>
      <c r="B75" s="15" t="s">
        <v>72</v>
      </c>
      <c r="C75" s="16" t="s">
        <v>73</v>
      </c>
      <c r="D75" s="14"/>
      <c r="E75" s="6"/>
      <c r="F75" s="6"/>
    </row>
    <row r="76" spans="1:11" ht="30">
      <c r="A76" s="7"/>
      <c r="B76" s="97" t="s">
        <v>92</v>
      </c>
      <c r="C76" s="13"/>
      <c r="D76" s="13"/>
      <c r="E76" s="6"/>
      <c r="F76" s="6"/>
    </row>
    <row r="77" spans="1:11">
      <c r="A77" s="7"/>
      <c r="B77" s="15" t="s">
        <v>72</v>
      </c>
      <c r="C77" s="16" t="s">
        <v>73</v>
      </c>
      <c r="D77" s="6"/>
      <c r="E77" s="6"/>
      <c r="F77" s="6"/>
    </row>
    <row r="78" spans="1:11">
      <c r="A78" s="7"/>
      <c r="B78" s="8"/>
      <c r="C78" s="6"/>
      <c r="D78" s="6"/>
      <c r="E78" s="6"/>
      <c r="F78" s="6"/>
    </row>
    <row r="79" spans="1:11">
      <c r="A79" s="7"/>
      <c r="B79" s="8"/>
      <c r="C79" s="6"/>
      <c r="D79" s="6"/>
      <c r="E79" s="6"/>
      <c r="F79" s="6"/>
    </row>
    <row r="80" spans="1:11">
      <c r="A80" s="7"/>
      <c r="B80" s="8"/>
      <c r="C80" s="6"/>
      <c r="D80" s="6"/>
      <c r="E80" s="6"/>
      <c r="F80" s="6"/>
    </row>
    <row r="81" spans="1:6">
      <c r="A81" s="7"/>
      <c r="B81" s="8"/>
      <c r="C81" s="6"/>
      <c r="D81" s="6"/>
      <c r="E81" s="6"/>
      <c r="F81" s="6"/>
    </row>
    <row r="82" spans="1:6">
      <c r="A82" s="7"/>
      <c r="B82" s="8"/>
      <c r="C82" s="6"/>
      <c r="D82" s="6"/>
      <c r="E82" s="6"/>
      <c r="F82" s="6"/>
    </row>
    <row r="83" spans="1:6">
      <c r="A83" s="7"/>
      <c r="B83" s="8"/>
      <c r="C83" s="6"/>
      <c r="D83" s="6"/>
      <c r="E83" s="6"/>
      <c r="F83" s="6"/>
    </row>
    <row r="84" spans="1:6">
      <c r="A84" s="7"/>
      <c r="B84" s="8"/>
      <c r="C84" s="6"/>
      <c r="D84" s="6"/>
      <c r="E84" s="6"/>
      <c r="F84" s="6"/>
    </row>
    <row r="85" spans="1:6">
      <c r="A85" s="7"/>
      <c r="B85" s="8"/>
      <c r="C85" s="6"/>
      <c r="D85" s="6"/>
      <c r="E85" s="6"/>
      <c r="F85" s="6"/>
    </row>
    <row r="86" spans="1:6">
      <c r="A86" s="7"/>
      <c r="B86" s="8"/>
      <c r="C86" s="6"/>
      <c r="D86" s="6"/>
      <c r="E86" s="6"/>
      <c r="F86" s="6"/>
    </row>
    <row r="87" spans="1:6">
      <c r="A87" s="7"/>
      <c r="B87" s="8"/>
      <c r="C87" s="6"/>
      <c r="D87" s="6"/>
      <c r="E87" s="6"/>
      <c r="F87" s="6"/>
    </row>
    <row r="88" spans="1:6">
      <c r="A88" s="7"/>
      <c r="B88" s="8"/>
      <c r="C88" s="6"/>
      <c r="D88" s="6"/>
      <c r="E88" s="6"/>
      <c r="F88" s="6"/>
    </row>
    <row r="89" spans="1:6">
      <c r="A89" s="7"/>
      <c r="B89" s="8"/>
      <c r="C89" s="6"/>
      <c r="D89" s="6"/>
      <c r="E89" s="6"/>
      <c r="F89" s="6"/>
    </row>
    <row r="90" spans="1:6">
      <c r="A90" s="7"/>
      <c r="B90" s="8"/>
      <c r="C90" s="6"/>
      <c r="D90" s="6"/>
      <c r="E90" s="6"/>
      <c r="F90" s="6"/>
    </row>
    <row r="91" spans="1:6">
      <c r="A91" s="7"/>
      <c r="B91" s="8"/>
      <c r="C91" s="6"/>
      <c r="D91" s="6"/>
      <c r="E91" s="6"/>
      <c r="F91" s="6"/>
    </row>
    <row r="92" spans="1:6">
      <c r="A92" s="7"/>
      <c r="B92" s="8"/>
      <c r="C92" s="6"/>
      <c r="D92" s="6"/>
      <c r="E92" s="6"/>
      <c r="F92" s="6"/>
    </row>
    <row r="93" spans="1:6">
      <c r="A93" s="7"/>
      <c r="B93" s="8"/>
      <c r="C93" s="6"/>
      <c r="D93" s="6"/>
      <c r="E93" s="6"/>
      <c r="F93" s="6"/>
    </row>
    <row r="94" spans="1:6">
      <c r="A94" s="7"/>
      <c r="B94" s="8"/>
      <c r="C94" s="6"/>
      <c r="D94" s="6"/>
      <c r="E94" s="6"/>
      <c r="F94" s="6"/>
    </row>
    <row r="95" spans="1:6">
      <c r="A95" s="7"/>
      <c r="B95" s="8"/>
      <c r="C95" s="6"/>
      <c r="D95" s="6"/>
      <c r="E95" s="6"/>
      <c r="F95" s="6"/>
    </row>
    <row r="96" spans="1:6">
      <c r="A96" s="7"/>
      <c r="B96" s="8"/>
      <c r="C96" s="6"/>
      <c r="D96" s="6"/>
      <c r="E96" s="6"/>
      <c r="F96" s="6"/>
    </row>
    <row r="97" spans="1:6">
      <c r="A97" s="7"/>
      <c r="B97" s="8"/>
      <c r="C97" s="6"/>
      <c r="D97" s="6"/>
      <c r="E97" s="6"/>
      <c r="F97" s="6"/>
    </row>
    <row r="98" spans="1:6">
      <c r="A98" s="7"/>
      <c r="B98" s="8"/>
      <c r="C98" s="6"/>
      <c r="D98" s="6"/>
      <c r="E98" s="6"/>
      <c r="F98" s="6"/>
    </row>
    <row r="99" spans="1:6">
      <c r="A99" s="7"/>
      <c r="B99" s="8"/>
      <c r="C99" s="6"/>
      <c r="D99" s="6"/>
      <c r="E99" s="6"/>
      <c r="F99" s="6"/>
    </row>
    <row r="100" spans="1:6">
      <c r="A100" s="7"/>
      <c r="B100" s="8"/>
      <c r="C100" s="6"/>
      <c r="D100" s="6"/>
      <c r="E100" s="6"/>
      <c r="F100" s="6"/>
    </row>
    <row r="101" spans="1:6">
      <c r="A101" s="7"/>
      <c r="B101" s="8"/>
      <c r="C101" s="6"/>
      <c r="D101" s="6"/>
      <c r="E101" s="6"/>
      <c r="F101" s="6"/>
    </row>
    <row r="102" spans="1:6">
      <c r="A102" s="7"/>
      <c r="B102" s="8"/>
      <c r="C102" s="6"/>
      <c r="D102" s="6"/>
      <c r="E102" s="6"/>
      <c r="F102" s="6"/>
    </row>
    <row r="103" spans="1:6">
      <c r="A103" s="7"/>
      <c r="B103" s="8"/>
      <c r="C103" s="6"/>
      <c r="D103" s="6"/>
      <c r="E103" s="6"/>
      <c r="F103" s="6"/>
    </row>
    <row r="104" spans="1:6">
      <c r="A104" s="7"/>
      <c r="B104" s="8"/>
      <c r="C104" s="6"/>
      <c r="D104" s="6"/>
      <c r="E104" s="6"/>
      <c r="F104" s="6"/>
    </row>
    <row r="105" spans="1:6">
      <c r="A105" s="7"/>
      <c r="B105" s="8"/>
      <c r="C105" s="6"/>
      <c r="D105" s="6"/>
      <c r="E105" s="6"/>
      <c r="F105" s="6"/>
    </row>
    <row r="106" spans="1:6">
      <c r="A106" s="7"/>
      <c r="B106" s="8"/>
      <c r="C106" s="6"/>
      <c r="D106" s="6"/>
      <c r="E106" s="6"/>
      <c r="F106" s="6"/>
    </row>
    <row r="107" spans="1:6">
      <c r="A107" s="7"/>
      <c r="B107" s="8"/>
      <c r="C107" s="6"/>
      <c r="D107" s="6"/>
      <c r="E107" s="6"/>
      <c r="F107" s="6"/>
    </row>
    <row r="108" spans="1:6">
      <c r="A108" s="7"/>
      <c r="B108" s="8"/>
      <c r="C108" s="6"/>
      <c r="D108" s="6"/>
      <c r="E108" s="6"/>
      <c r="F108" s="6"/>
    </row>
    <row r="109" spans="1:6">
      <c r="A109" s="7"/>
      <c r="B109" s="8"/>
      <c r="C109" s="6"/>
      <c r="D109" s="6"/>
      <c r="E109" s="6"/>
      <c r="F109" s="6"/>
    </row>
    <row r="110" spans="1:6">
      <c r="A110" s="7"/>
      <c r="B110" s="8"/>
      <c r="C110" s="6"/>
      <c r="D110" s="6"/>
      <c r="E110" s="6"/>
      <c r="F110" s="6"/>
    </row>
    <row r="111" spans="1:6">
      <c r="A111" s="7"/>
      <c r="B111" s="8"/>
      <c r="C111" s="6"/>
      <c r="D111" s="6"/>
      <c r="E111" s="6"/>
      <c r="F111" s="6"/>
    </row>
    <row r="112" spans="1:6">
      <c r="A112" s="7"/>
      <c r="B112" s="8"/>
      <c r="C112" s="6"/>
      <c r="D112" s="6"/>
      <c r="E112" s="6"/>
      <c r="F112" s="6"/>
    </row>
    <row r="113" spans="1:6">
      <c r="A113" s="7"/>
      <c r="B113" s="8"/>
      <c r="C113" s="6"/>
      <c r="D113" s="6"/>
      <c r="E113" s="6"/>
      <c r="F113" s="6"/>
    </row>
    <row r="114" spans="1:6">
      <c r="A114" s="7"/>
      <c r="B114" s="8"/>
      <c r="C114" s="6"/>
      <c r="D114" s="6"/>
      <c r="E114" s="6"/>
      <c r="F114" s="6"/>
    </row>
    <row r="115" spans="1:6">
      <c r="A115" s="7"/>
      <c r="B115" s="8"/>
      <c r="C115" s="6"/>
      <c r="D115" s="6"/>
      <c r="E115" s="6"/>
      <c r="F115" s="6"/>
    </row>
    <row r="116" spans="1:6">
      <c r="A116" s="7"/>
      <c r="B116" s="8"/>
      <c r="C116" s="6"/>
      <c r="D116" s="6"/>
      <c r="E116" s="6"/>
      <c r="F116" s="6"/>
    </row>
    <row r="117" spans="1:6">
      <c r="A117" s="7"/>
      <c r="B117" s="8"/>
      <c r="C117" s="6"/>
      <c r="D117" s="6"/>
      <c r="E117" s="6"/>
      <c r="F117" s="6"/>
    </row>
    <row r="118" spans="1:6">
      <c r="A118" s="7"/>
      <c r="B118" s="8"/>
      <c r="C118" s="6"/>
      <c r="D118" s="6"/>
      <c r="E118" s="6"/>
      <c r="F118" s="6"/>
    </row>
    <row r="119" spans="1:6">
      <c r="A119" s="7"/>
      <c r="B119" s="8"/>
      <c r="C119" s="6"/>
      <c r="D119" s="6"/>
      <c r="E119" s="6"/>
      <c r="F119" s="6"/>
    </row>
    <row r="120" spans="1:6">
      <c r="A120" s="7"/>
      <c r="B120" s="8"/>
      <c r="C120" s="6"/>
      <c r="D120" s="6"/>
      <c r="E120" s="6"/>
      <c r="F120" s="6"/>
    </row>
    <row r="121" spans="1:6">
      <c r="A121" s="7"/>
      <c r="B121" s="8"/>
      <c r="C121" s="6"/>
      <c r="D121" s="6"/>
      <c r="E121" s="6"/>
      <c r="F121" s="6"/>
    </row>
    <row r="122" spans="1:6">
      <c r="A122" s="7"/>
      <c r="B122" s="8"/>
      <c r="C122" s="6"/>
      <c r="D122" s="6"/>
      <c r="E122" s="6"/>
      <c r="F122" s="6"/>
    </row>
    <row r="123" spans="1:6">
      <c r="A123" s="7"/>
      <c r="B123" s="8"/>
      <c r="C123" s="6"/>
      <c r="D123" s="6"/>
      <c r="E123" s="6"/>
      <c r="F123" s="6"/>
    </row>
    <row r="124" spans="1:6">
      <c r="A124" s="7"/>
      <c r="B124" s="8"/>
      <c r="C124" s="6"/>
      <c r="D124" s="6"/>
      <c r="E124" s="6"/>
      <c r="F124" s="6"/>
    </row>
    <row r="125" spans="1:6">
      <c r="A125" s="7"/>
      <c r="B125" s="8"/>
      <c r="C125" s="6"/>
      <c r="D125" s="6"/>
      <c r="E125" s="6"/>
      <c r="F125" s="6"/>
    </row>
    <row r="126" spans="1:6">
      <c r="A126" s="7"/>
      <c r="B126" s="8"/>
      <c r="C126" s="6"/>
      <c r="D126" s="6"/>
      <c r="E126" s="6"/>
      <c r="F126" s="6"/>
    </row>
    <row r="127" spans="1:6">
      <c r="A127" s="7"/>
      <c r="B127" s="8"/>
      <c r="C127" s="6"/>
      <c r="D127" s="6"/>
      <c r="E127" s="6"/>
      <c r="F127" s="6"/>
    </row>
    <row r="128" spans="1:6">
      <c r="A128" s="7"/>
      <c r="B128" s="8"/>
      <c r="C128" s="6"/>
      <c r="D128" s="6"/>
      <c r="E128" s="6"/>
      <c r="F128" s="6"/>
    </row>
    <row r="129" spans="1:6">
      <c r="A129" s="7"/>
      <c r="B129" s="8"/>
      <c r="C129" s="6"/>
      <c r="D129" s="6"/>
      <c r="E129" s="6"/>
      <c r="F129" s="6"/>
    </row>
    <row r="130" spans="1:6">
      <c r="A130" s="7"/>
      <c r="B130" s="8"/>
      <c r="C130" s="6"/>
      <c r="D130" s="6"/>
      <c r="E130" s="6"/>
      <c r="F130" s="6"/>
    </row>
    <row r="131" spans="1:6">
      <c r="A131" s="7"/>
      <c r="B131" s="8"/>
      <c r="C131" s="6"/>
      <c r="D131" s="6"/>
      <c r="E131" s="6"/>
      <c r="F131" s="6"/>
    </row>
    <row r="132" spans="1:6">
      <c r="A132" s="7"/>
      <c r="B132" s="8"/>
      <c r="C132" s="6"/>
      <c r="D132" s="6"/>
      <c r="E132" s="6"/>
      <c r="F132" s="6"/>
    </row>
    <row r="133" spans="1:6">
      <c r="A133" s="7"/>
      <c r="B133" s="8"/>
      <c r="C133" s="6"/>
      <c r="D133" s="6"/>
      <c r="E133" s="6"/>
      <c r="F133" s="6"/>
    </row>
    <row r="134" spans="1:6">
      <c r="A134" s="7"/>
      <c r="B134" s="8"/>
      <c r="C134" s="6"/>
      <c r="D134" s="6"/>
      <c r="E134" s="6"/>
      <c r="F134" s="6"/>
    </row>
    <row r="135" spans="1:6">
      <c r="A135" s="7"/>
      <c r="B135" s="8"/>
      <c r="C135" s="6"/>
      <c r="D135" s="6"/>
      <c r="E135" s="6"/>
      <c r="F135" s="6"/>
    </row>
    <row r="136" spans="1:6">
      <c r="A136" s="7"/>
      <c r="B136" s="8"/>
      <c r="C136" s="6"/>
      <c r="D136" s="6"/>
      <c r="E136" s="6"/>
      <c r="F136" s="6"/>
    </row>
    <row r="137" spans="1:6">
      <c r="A137" s="7"/>
      <c r="B137" s="8"/>
      <c r="C137" s="6"/>
      <c r="D137" s="6"/>
      <c r="E137" s="6"/>
      <c r="F137" s="6"/>
    </row>
    <row r="138" spans="1:6">
      <c r="A138" s="7"/>
      <c r="B138" s="8"/>
      <c r="C138" s="6"/>
      <c r="D138" s="6"/>
      <c r="E138" s="6"/>
      <c r="F138" s="6"/>
    </row>
    <row r="139" spans="1:6">
      <c r="A139" s="7"/>
      <c r="B139" s="8"/>
      <c r="C139" s="6"/>
      <c r="D139" s="6"/>
      <c r="E139" s="6"/>
      <c r="F139" s="6"/>
    </row>
    <row r="140" spans="1:6">
      <c r="A140" s="7"/>
      <c r="B140" s="8"/>
      <c r="C140" s="6"/>
      <c r="D140" s="6"/>
      <c r="E140" s="6"/>
      <c r="F140" s="6"/>
    </row>
    <row r="141" spans="1:6">
      <c r="A141" s="7"/>
      <c r="B141" s="8"/>
      <c r="C141" s="6"/>
      <c r="D141" s="6"/>
      <c r="E141" s="6"/>
      <c r="F141" s="6"/>
    </row>
    <row r="142" spans="1:6">
      <c r="A142" s="7"/>
      <c r="B142" s="8"/>
      <c r="C142" s="6"/>
      <c r="D142" s="6"/>
      <c r="E142" s="6"/>
      <c r="F142" s="6"/>
    </row>
    <row r="143" spans="1:6">
      <c r="A143" s="7"/>
      <c r="B143" s="8"/>
      <c r="C143" s="6"/>
      <c r="D143" s="6"/>
      <c r="E143" s="6"/>
      <c r="F143" s="6"/>
    </row>
    <row r="144" spans="1:6">
      <c r="A144" s="7"/>
      <c r="B144" s="8"/>
      <c r="C144" s="6"/>
      <c r="D144" s="6"/>
      <c r="E144" s="6"/>
      <c r="F144" s="6"/>
    </row>
    <row r="145" spans="1:6">
      <c r="A145" s="7"/>
      <c r="B145" s="8"/>
      <c r="C145" s="6"/>
      <c r="D145" s="6"/>
      <c r="E145" s="6"/>
      <c r="F145" s="6"/>
    </row>
    <row r="146" spans="1:6">
      <c r="A146" s="7"/>
      <c r="B146" s="8"/>
      <c r="C146" s="6"/>
      <c r="D146" s="6"/>
      <c r="E146" s="6"/>
      <c r="F146" s="6"/>
    </row>
    <row r="147" spans="1:6">
      <c r="A147" s="7"/>
      <c r="B147" s="8"/>
      <c r="C147" s="6"/>
      <c r="D147" s="6"/>
      <c r="E147" s="6"/>
      <c r="F147" s="6"/>
    </row>
    <row r="148" spans="1:6">
      <c r="A148" s="7"/>
      <c r="B148" s="8"/>
      <c r="C148" s="6"/>
      <c r="D148" s="6"/>
      <c r="E148" s="6"/>
      <c r="F148" s="6"/>
    </row>
    <row r="149" spans="1:6">
      <c r="A149" s="7"/>
      <c r="B149" s="8"/>
      <c r="C149" s="6"/>
      <c r="D149" s="6"/>
      <c r="E149" s="6"/>
      <c r="F149" s="6"/>
    </row>
    <row r="150" spans="1:6">
      <c r="A150" s="7"/>
      <c r="B150" s="8"/>
      <c r="C150" s="6"/>
      <c r="D150" s="6"/>
      <c r="E150" s="6"/>
      <c r="F150" s="6"/>
    </row>
    <row r="151" spans="1:6">
      <c r="A151" s="7"/>
      <c r="B151" s="8"/>
      <c r="C151" s="6"/>
      <c r="D151" s="6"/>
      <c r="E151" s="6"/>
      <c r="F151" s="6"/>
    </row>
    <row r="152" spans="1:6">
      <c r="A152" s="7"/>
      <c r="B152" s="8"/>
      <c r="C152" s="6"/>
      <c r="D152" s="6"/>
      <c r="E152" s="6"/>
      <c r="F152" s="6"/>
    </row>
    <row r="153" spans="1:6">
      <c r="A153" s="7"/>
      <c r="B153" s="8"/>
      <c r="C153" s="6"/>
      <c r="D153" s="6"/>
      <c r="E153" s="6"/>
      <c r="F153" s="6"/>
    </row>
    <row r="154" spans="1:6">
      <c r="A154" s="7"/>
      <c r="B154" s="8"/>
      <c r="C154" s="6"/>
      <c r="D154" s="6"/>
      <c r="E154" s="6"/>
      <c r="F154" s="6"/>
    </row>
    <row r="155" spans="1:6">
      <c r="A155" s="7"/>
      <c r="B155" s="8"/>
      <c r="C155" s="6"/>
      <c r="D155" s="6"/>
      <c r="E155" s="6"/>
      <c r="F155" s="6"/>
    </row>
    <row r="156" spans="1:6">
      <c r="A156" s="7"/>
      <c r="B156" s="8"/>
      <c r="C156" s="6"/>
      <c r="D156" s="6"/>
      <c r="E156" s="6"/>
      <c r="F156" s="6"/>
    </row>
    <row r="157" spans="1:6">
      <c r="A157" s="7"/>
      <c r="B157" s="8"/>
      <c r="C157" s="6"/>
      <c r="D157" s="6"/>
      <c r="E157" s="6"/>
      <c r="F157" s="6"/>
    </row>
    <row r="158" spans="1:6">
      <c r="A158" s="7"/>
      <c r="B158" s="8"/>
      <c r="C158" s="6"/>
      <c r="D158" s="6"/>
      <c r="E158" s="6"/>
      <c r="F158" s="6"/>
    </row>
    <row r="159" spans="1:6">
      <c r="A159" s="7"/>
      <c r="B159" s="8"/>
      <c r="C159" s="6"/>
      <c r="D159" s="6"/>
      <c r="E159" s="6"/>
      <c r="F159" s="6"/>
    </row>
    <row r="160" spans="1:6">
      <c r="A160" s="7"/>
      <c r="B160" s="8"/>
      <c r="C160" s="6"/>
      <c r="D160" s="6"/>
      <c r="E160" s="6"/>
      <c r="F160" s="6"/>
    </row>
    <row r="161" spans="1:6">
      <c r="A161" s="7"/>
      <c r="B161" s="8"/>
      <c r="C161" s="6"/>
      <c r="D161" s="6"/>
      <c r="E161" s="6"/>
      <c r="F161" s="6"/>
    </row>
    <row r="162" spans="1:6">
      <c r="A162" s="7"/>
      <c r="B162" s="8"/>
      <c r="C162" s="6"/>
      <c r="D162" s="6"/>
      <c r="E162" s="6"/>
      <c r="F162" s="6"/>
    </row>
    <row r="163" spans="1:6">
      <c r="A163" s="7"/>
      <c r="B163" s="8"/>
      <c r="C163" s="6"/>
      <c r="D163" s="6"/>
      <c r="E163" s="6"/>
      <c r="F163" s="6"/>
    </row>
    <row r="164" spans="1:6">
      <c r="A164" s="7"/>
      <c r="B164" s="8"/>
      <c r="C164" s="6"/>
      <c r="D164" s="6"/>
      <c r="E164" s="6"/>
      <c r="F164" s="6"/>
    </row>
    <row r="165" spans="1:6">
      <c r="A165" s="7"/>
      <c r="B165" s="8"/>
      <c r="C165" s="6"/>
      <c r="D165" s="6"/>
      <c r="E165" s="6"/>
      <c r="F165" s="6"/>
    </row>
    <row r="166" spans="1:6">
      <c r="A166" s="7"/>
      <c r="B166" s="8"/>
      <c r="C166" s="6"/>
      <c r="D166" s="6"/>
      <c r="E166" s="6"/>
      <c r="F166" s="6"/>
    </row>
    <row r="167" spans="1:6">
      <c r="A167" s="7"/>
      <c r="B167" s="8"/>
      <c r="C167" s="6"/>
      <c r="D167" s="6"/>
      <c r="E167" s="6"/>
      <c r="F167" s="6"/>
    </row>
    <row r="168" spans="1:6">
      <c r="A168" s="7"/>
      <c r="B168" s="8"/>
      <c r="C168" s="6"/>
      <c r="D168" s="6"/>
      <c r="E168" s="6"/>
      <c r="F168" s="6"/>
    </row>
    <row r="169" spans="1:6">
      <c r="A169" s="7"/>
      <c r="B169" s="8"/>
      <c r="C169" s="6"/>
      <c r="D169" s="6"/>
      <c r="E169" s="6"/>
      <c r="F169" s="6"/>
    </row>
    <row r="170" spans="1:6">
      <c r="A170" s="7"/>
      <c r="B170" s="8"/>
      <c r="C170" s="6"/>
      <c r="D170" s="6"/>
      <c r="E170" s="6"/>
      <c r="F170" s="6"/>
    </row>
    <row r="171" spans="1:6">
      <c r="A171" s="7"/>
      <c r="B171" s="8"/>
      <c r="C171" s="6"/>
      <c r="D171" s="6"/>
      <c r="E171" s="6"/>
      <c r="F171" s="6"/>
    </row>
    <row r="172" spans="1:6">
      <c r="A172" s="7"/>
      <c r="B172" s="8"/>
      <c r="C172" s="6"/>
      <c r="D172" s="6"/>
      <c r="E172" s="6"/>
      <c r="F172" s="6"/>
    </row>
    <row r="173" spans="1:6">
      <c r="A173" s="7"/>
      <c r="B173" s="8"/>
      <c r="C173" s="6"/>
      <c r="D173" s="6"/>
      <c r="E173" s="6"/>
      <c r="F173" s="6"/>
    </row>
    <row r="174" spans="1:6">
      <c r="A174" s="7"/>
      <c r="B174" s="8"/>
      <c r="C174" s="6"/>
      <c r="D174" s="6"/>
      <c r="E174" s="6"/>
      <c r="F174" s="6"/>
    </row>
    <row r="175" spans="1:6">
      <c r="A175" s="7"/>
      <c r="B175" s="8"/>
      <c r="C175" s="6"/>
      <c r="D175" s="6"/>
      <c r="E175" s="6"/>
      <c r="F175" s="6"/>
    </row>
    <row r="176" spans="1:6">
      <c r="A176" s="7"/>
      <c r="B176" s="8"/>
      <c r="C176" s="6"/>
      <c r="D176" s="6"/>
      <c r="E176" s="6"/>
      <c r="F176" s="6"/>
    </row>
    <row r="177" spans="1:6">
      <c r="A177" s="7"/>
      <c r="B177" s="8"/>
      <c r="C177" s="6"/>
      <c r="D177" s="6"/>
      <c r="E177" s="6"/>
      <c r="F177" s="6"/>
    </row>
    <row r="178" spans="1:6">
      <c r="A178" s="7"/>
      <c r="B178" s="8"/>
      <c r="C178" s="6"/>
      <c r="D178" s="6"/>
      <c r="E178" s="6"/>
      <c r="F178" s="6"/>
    </row>
    <row r="179" spans="1:6">
      <c r="A179" s="7"/>
      <c r="B179" s="8"/>
      <c r="C179" s="6"/>
      <c r="D179" s="6"/>
      <c r="E179" s="6"/>
      <c r="F179" s="6"/>
    </row>
    <row r="180" spans="1:6">
      <c r="A180" s="7"/>
      <c r="B180" s="8"/>
      <c r="C180" s="6"/>
      <c r="D180" s="6"/>
      <c r="E180" s="6"/>
      <c r="F180" s="6"/>
    </row>
    <row r="181" spans="1:6">
      <c r="A181" s="7"/>
      <c r="B181" s="8"/>
      <c r="C181" s="6"/>
      <c r="D181" s="6"/>
      <c r="E181" s="6"/>
      <c r="F181" s="6"/>
    </row>
    <row r="182" spans="1:6">
      <c r="A182" s="7"/>
      <c r="B182" s="8"/>
      <c r="C182" s="6"/>
      <c r="D182" s="6"/>
      <c r="E182" s="6"/>
      <c r="F182" s="6"/>
    </row>
    <row r="183" spans="1:6">
      <c r="A183" s="7"/>
      <c r="B183" s="8"/>
      <c r="C183" s="6"/>
      <c r="D183" s="6"/>
      <c r="E183" s="6"/>
      <c r="F183" s="6"/>
    </row>
    <row r="184" spans="1:6">
      <c r="A184" s="7"/>
      <c r="B184" s="8"/>
      <c r="C184" s="6"/>
      <c r="D184" s="6"/>
      <c r="E184" s="6"/>
      <c r="F184" s="6"/>
    </row>
    <row r="185" spans="1:6">
      <c r="A185" s="7"/>
      <c r="B185" s="8"/>
      <c r="C185" s="6"/>
      <c r="D185" s="6"/>
      <c r="E185" s="6"/>
      <c r="F185" s="6"/>
    </row>
    <row r="186" spans="1:6">
      <c r="A186" s="7"/>
      <c r="B186" s="8"/>
      <c r="C186" s="6"/>
      <c r="D186" s="6"/>
      <c r="E186" s="6"/>
      <c r="F186" s="6"/>
    </row>
    <row r="187" spans="1:6">
      <c r="A187" s="7"/>
      <c r="B187" s="8"/>
      <c r="C187" s="6"/>
      <c r="D187" s="6"/>
      <c r="E187" s="6"/>
      <c r="F187" s="6"/>
    </row>
    <row r="188" spans="1:6">
      <c r="A188" s="7"/>
      <c r="B188" s="8"/>
      <c r="C188" s="6"/>
      <c r="D188" s="6"/>
      <c r="E188" s="6"/>
      <c r="F188" s="6"/>
    </row>
    <row r="189" spans="1:6">
      <c r="A189" s="7"/>
      <c r="B189" s="8"/>
      <c r="C189" s="6"/>
      <c r="D189" s="6"/>
      <c r="E189" s="6"/>
      <c r="F189" s="6"/>
    </row>
    <row r="190" spans="1:6">
      <c r="A190" s="7"/>
      <c r="B190" s="8"/>
      <c r="C190" s="6"/>
      <c r="D190" s="6"/>
      <c r="E190" s="6"/>
      <c r="F190" s="6"/>
    </row>
    <row r="191" spans="1:6">
      <c r="A191" s="7"/>
      <c r="B191" s="8"/>
      <c r="C191" s="6"/>
      <c r="D191" s="6"/>
      <c r="E191" s="6"/>
      <c r="F191" s="6"/>
    </row>
    <row r="192" spans="1:6">
      <c r="A192" s="7"/>
      <c r="B192" s="8"/>
      <c r="C192" s="6"/>
      <c r="D192" s="6"/>
      <c r="E192" s="6"/>
      <c r="F192" s="6"/>
    </row>
    <row r="193" spans="1:6">
      <c r="A193" s="7"/>
      <c r="B193" s="8"/>
      <c r="C193" s="6"/>
      <c r="D193" s="6"/>
      <c r="E193" s="6"/>
      <c r="F193" s="6"/>
    </row>
    <row r="194" spans="1:6">
      <c r="A194" s="7"/>
      <c r="B194" s="8"/>
      <c r="C194" s="6"/>
      <c r="D194" s="6"/>
      <c r="E194" s="6"/>
      <c r="F194" s="6"/>
    </row>
    <row r="195" spans="1:6">
      <c r="A195" s="7"/>
      <c r="B195" s="8"/>
      <c r="C195" s="6"/>
      <c r="D195" s="6"/>
      <c r="E195" s="6"/>
      <c r="F195" s="6"/>
    </row>
    <row r="196" spans="1:6">
      <c r="A196" s="7"/>
      <c r="B196" s="8"/>
      <c r="C196" s="6"/>
      <c r="D196" s="6"/>
      <c r="E196" s="6"/>
      <c r="F196" s="6"/>
    </row>
    <row r="197" spans="1:6">
      <c r="A197" s="7"/>
      <c r="B197" s="8"/>
      <c r="C197" s="6"/>
      <c r="D197" s="6"/>
      <c r="E197" s="6"/>
      <c r="F197" s="6"/>
    </row>
    <row r="198" spans="1:6">
      <c r="A198" s="7"/>
      <c r="B198" s="8"/>
      <c r="C198" s="6"/>
      <c r="D198" s="6"/>
      <c r="E198" s="6"/>
      <c r="F198" s="6"/>
    </row>
    <row r="199" spans="1:6">
      <c r="A199" s="7"/>
      <c r="B199" s="8"/>
      <c r="C199" s="6"/>
      <c r="D199" s="6"/>
      <c r="E199" s="6"/>
      <c r="F199" s="6"/>
    </row>
    <row r="200" spans="1:6">
      <c r="A200" s="7"/>
      <c r="B200" s="8"/>
      <c r="C200" s="6"/>
      <c r="D200" s="6"/>
      <c r="E200" s="6"/>
      <c r="F200" s="6"/>
    </row>
    <row r="201" spans="1:6">
      <c r="A201" s="7"/>
      <c r="B201" s="8"/>
      <c r="C201" s="6"/>
      <c r="D201" s="6"/>
      <c r="E201" s="6"/>
      <c r="F201" s="6"/>
    </row>
    <row r="202" spans="1:6">
      <c r="A202" s="7"/>
      <c r="B202" s="8"/>
      <c r="C202" s="6"/>
      <c r="D202" s="6"/>
      <c r="E202" s="6"/>
      <c r="F202" s="6"/>
    </row>
    <row r="203" spans="1:6">
      <c r="A203" s="7"/>
      <c r="B203" s="8"/>
      <c r="C203" s="6"/>
      <c r="D203" s="6"/>
      <c r="E203" s="6"/>
      <c r="F203" s="6"/>
    </row>
    <row r="204" spans="1:6">
      <c r="A204" s="7"/>
      <c r="B204" s="8"/>
      <c r="C204" s="6"/>
      <c r="D204" s="6"/>
      <c r="E204" s="6"/>
      <c r="F204" s="6"/>
    </row>
    <row r="205" spans="1:6">
      <c r="A205" s="7"/>
      <c r="B205" s="8"/>
      <c r="C205" s="6"/>
      <c r="D205" s="6"/>
      <c r="E205" s="6"/>
      <c r="F205" s="6"/>
    </row>
    <row r="206" spans="1:6">
      <c r="A206" s="7"/>
      <c r="B206" s="8"/>
      <c r="C206" s="6"/>
      <c r="D206" s="6"/>
      <c r="E206" s="6"/>
      <c r="F206" s="6"/>
    </row>
    <row r="207" spans="1:6">
      <c r="A207" s="7"/>
      <c r="B207" s="8"/>
      <c r="C207" s="6"/>
      <c r="D207" s="6"/>
      <c r="E207" s="6"/>
      <c r="F207" s="6"/>
    </row>
    <row r="208" spans="1:6">
      <c r="A208" s="7"/>
      <c r="B208" s="8"/>
      <c r="C208" s="6"/>
      <c r="D208" s="6"/>
      <c r="E208" s="6"/>
      <c r="F208" s="6"/>
    </row>
    <row r="209" spans="1:6">
      <c r="A209" s="7"/>
      <c r="B209" s="8"/>
      <c r="C209" s="6"/>
      <c r="D209" s="6"/>
      <c r="E209" s="6"/>
      <c r="F209" s="6"/>
    </row>
    <row r="210" spans="1:6">
      <c r="A210" s="7"/>
      <c r="B210" s="8"/>
      <c r="C210" s="6"/>
      <c r="D210" s="6"/>
      <c r="E210" s="6"/>
      <c r="F210" s="6"/>
    </row>
    <row r="211" spans="1:6">
      <c r="A211" s="7"/>
      <c r="B211" s="8"/>
      <c r="C211" s="6"/>
      <c r="D211" s="6"/>
      <c r="E211" s="6"/>
      <c r="F211" s="6"/>
    </row>
    <row r="212" spans="1:6">
      <c r="A212" s="7"/>
      <c r="B212" s="8"/>
      <c r="C212" s="6"/>
      <c r="D212" s="6"/>
      <c r="E212" s="6"/>
      <c r="F212" s="6"/>
    </row>
    <row r="213" spans="1:6">
      <c r="A213" s="7"/>
      <c r="B213" s="8"/>
      <c r="C213" s="6"/>
      <c r="D213" s="6"/>
      <c r="E213" s="6"/>
      <c r="F213" s="6"/>
    </row>
    <row r="214" spans="1:6">
      <c r="A214" s="7"/>
      <c r="B214" s="8"/>
      <c r="C214" s="6"/>
      <c r="D214" s="6"/>
      <c r="E214" s="6"/>
      <c r="F214" s="6"/>
    </row>
    <row r="215" spans="1:6">
      <c r="A215" s="7"/>
      <c r="B215" s="8"/>
      <c r="C215" s="6"/>
      <c r="D215" s="6"/>
      <c r="E215" s="6"/>
      <c r="F215" s="6"/>
    </row>
    <row r="216" spans="1:6">
      <c r="A216" s="7"/>
      <c r="B216" s="8"/>
      <c r="C216" s="6"/>
      <c r="D216" s="6"/>
      <c r="E216" s="6"/>
      <c r="F216" s="6"/>
    </row>
    <row r="217" spans="1:6">
      <c r="A217" s="7"/>
      <c r="B217" s="8"/>
      <c r="C217" s="6"/>
      <c r="D217" s="6"/>
      <c r="E217" s="6"/>
      <c r="F217" s="6"/>
    </row>
    <row r="218" spans="1:6">
      <c r="A218" s="7"/>
      <c r="B218" s="8"/>
      <c r="C218" s="6"/>
      <c r="D218" s="6"/>
      <c r="E218" s="6"/>
      <c r="F218" s="6"/>
    </row>
    <row r="219" spans="1:6">
      <c r="A219" s="7"/>
      <c r="B219" s="8"/>
      <c r="C219" s="6"/>
      <c r="D219" s="6"/>
      <c r="E219" s="6"/>
      <c r="F219" s="6"/>
    </row>
    <row r="220" spans="1:6">
      <c r="A220" s="7"/>
      <c r="B220" s="8"/>
      <c r="C220" s="6"/>
      <c r="D220" s="6"/>
      <c r="E220" s="6"/>
      <c r="F220" s="6"/>
    </row>
    <row r="221" spans="1:6">
      <c r="A221" s="7"/>
      <c r="B221" s="8"/>
      <c r="C221" s="6"/>
      <c r="D221" s="6"/>
      <c r="E221" s="6"/>
      <c r="F221" s="6"/>
    </row>
    <row r="222" spans="1:6">
      <c r="A222" s="7"/>
      <c r="B222" s="8"/>
      <c r="C222" s="6"/>
      <c r="D222" s="6"/>
      <c r="E222" s="6"/>
      <c r="F222" s="6"/>
    </row>
    <row r="223" spans="1:6">
      <c r="A223" s="7"/>
      <c r="B223" s="8"/>
      <c r="C223" s="6"/>
      <c r="D223" s="6"/>
      <c r="E223" s="6"/>
      <c r="F223" s="6"/>
    </row>
    <row r="224" spans="1:6">
      <c r="A224" s="7"/>
      <c r="B224" s="8"/>
      <c r="C224" s="6"/>
      <c r="D224" s="6"/>
      <c r="E224" s="6"/>
      <c r="F224" s="6"/>
    </row>
    <row r="225" spans="1:6">
      <c r="A225" s="7"/>
      <c r="B225" s="8"/>
      <c r="C225" s="6"/>
      <c r="D225" s="6"/>
      <c r="E225" s="6"/>
      <c r="F225" s="6"/>
    </row>
    <row r="226" spans="1:6">
      <c r="A226" s="7"/>
      <c r="B226" s="8"/>
      <c r="C226" s="6"/>
      <c r="D226" s="6"/>
      <c r="E226" s="6"/>
      <c r="F226" s="6"/>
    </row>
    <row r="227" spans="1:6">
      <c r="A227" s="7"/>
      <c r="B227" s="8"/>
      <c r="C227" s="6"/>
      <c r="D227" s="6"/>
      <c r="E227" s="6"/>
      <c r="F227" s="6"/>
    </row>
    <row r="228" spans="1:6">
      <c r="A228" s="7"/>
      <c r="B228" s="8"/>
      <c r="C228" s="6"/>
      <c r="D228" s="6"/>
      <c r="E228" s="6"/>
      <c r="F228" s="6"/>
    </row>
    <row r="229" spans="1:6">
      <c r="A229" s="7"/>
      <c r="B229" s="8"/>
      <c r="C229" s="6"/>
      <c r="D229" s="6"/>
      <c r="E229" s="6"/>
      <c r="F229" s="6"/>
    </row>
    <row r="230" spans="1:6">
      <c r="A230" s="7"/>
      <c r="B230" s="8"/>
      <c r="C230" s="6"/>
      <c r="D230" s="6"/>
      <c r="E230" s="6"/>
      <c r="F230" s="6"/>
    </row>
    <row r="231" spans="1:6">
      <c r="A231" s="7"/>
      <c r="B231" s="8"/>
      <c r="C231" s="6"/>
      <c r="D231" s="6"/>
      <c r="E231" s="6"/>
      <c r="F231" s="6"/>
    </row>
    <row r="232" spans="1:6">
      <c r="A232" s="7"/>
      <c r="B232" s="8"/>
      <c r="C232" s="6"/>
      <c r="D232" s="6"/>
      <c r="E232" s="6"/>
      <c r="F232" s="6"/>
    </row>
    <row r="233" spans="1:6">
      <c r="A233" s="7"/>
      <c r="B233" s="8"/>
      <c r="C233" s="6"/>
      <c r="D233" s="6"/>
      <c r="E233" s="6"/>
      <c r="F233" s="6"/>
    </row>
    <row r="234" spans="1:6">
      <c r="A234" s="7"/>
      <c r="B234" s="8"/>
      <c r="C234" s="6"/>
      <c r="D234" s="6"/>
      <c r="E234" s="6"/>
      <c r="F234" s="6"/>
    </row>
    <row r="235" spans="1:6">
      <c r="A235" s="7"/>
      <c r="B235" s="8"/>
      <c r="C235" s="6"/>
      <c r="D235" s="6"/>
      <c r="E235" s="6"/>
      <c r="F235" s="6"/>
    </row>
    <row r="236" spans="1:6">
      <c r="A236" s="7"/>
      <c r="B236" s="8"/>
      <c r="C236" s="6"/>
      <c r="D236" s="6"/>
      <c r="E236" s="6"/>
      <c r="F236" s="6"/>
    </row>
    <row r="237" spans="1:6">
      <c r="A237" s="7"/>
      <c r="B237" s="8"/>
      <c r="C237" s="6"/>
      <c r="D237" s="6"/>
      <c r="E237" s="6"/>
      <c r="F237" s="6"/>
    </row>
    <row r="238" spans="1:6">
      <c r="A238" s="7"/>
      <c r="B238" s="8"/>
      <c r="C238" s="6"/>
      <c r="D238" s="6"/>
      <c r="E238" s="6"/>
      <c r="F238" s="6"/>
    </row>
    <row r="239" spans="1:6">
      <c r="A239" s="7"/>
      <c r="B239" s="8"/>
      <c r="C239" s="6"/>
      <c r="D239" s="6"/>
      <c r="E239" s="6"/>
      <c r="F239" s="6"/>
    </row>
    <row r="240" spans="1:6">
      <c r="A240" s="7"/>
      <c r="B240" s="8"/>
      <c r="C240" s="6"/>
      <c r="D240" s="6"/>
      <c r="E240" s="6"/>
      <c r="F240" s="6"/>
    </row>
    <row r="241" spans="1:6">
      <c r="A241" s="7"/>
      <c r="B241" s="8"/>
      <c r="C241" s="6"/>
      <c r="D241" s="6"/>
      <c r="E241" s="6"/>
      <c r="F241" s="6"/>
    </row>
  </sheetData>
  <mergeCells count="25">
    <mergeCell ref="A68:A69"/>
    <mergeCell ref="A70:E70"/>
    <mergeCell ref="A71:E71"/>
    <mergeCell ref="A51:A54"/>
    <mergeCell ref="A55:E55"/>
    <mergeCell ref="A57:A65"/>
    <mergeCell ref="A66:E66"/>
    <mergeCell ref="A5:J5"/>
    <mergeCell ref="A6:J6"/>
    <mergeCell ref="A10:J10"/>
    <mergeCell ref="A14:J14"/>
    <mergeCell ref="A49:E49"/>
    <mergeCell ref="A13:E13"/>
    <mergeCell ref="B17:E17"/>
    <mergeCell ref="A31:E31"/>
    <mergeCell ref="A39:E39"/>
    <mergeCell ref="A19:A30"/>
    <mergeCell ref="A33:A38"/>
    <mergeCell ref="A18:J18"/>
    <mergeCell ref="A32:J32"/>
    <mergeCell ref="A40:J40"/>
    <mergeCell ref="A50:J50"/>
    <mergeCell ref="A56:J56"/>
    <mergeCell ref="A67:J67"/>
    <mergeCell ref="G7:J7"/>
  </mergeCells>
  <pageMargins left="0.70866141732283472" right="0.11811023622047245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49-1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2014-05-15T15:16:36Z</cp:lastPrinted>
  <dcterms:created xsi:type="dcterms:W3CDTF">2014-05-07T11:42:06Z</dcterms:created>
  <dcterms:modified xsi:type="dcterms:W3CDTF">2014-05-19T08:01:08Z</dcterms:modified>
</cp:coreProperties>
</file>